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255" windowWidth="27480" windowHeight="12405" activeTab="2"/>
  </bookViews>
  <sheets>
    <sheet name="!!Планируемые результаты" sheetId="1" r:id="rId1"/>
    <sheet name="Обоснование" sheetId="5" r:id="rId2"/>
    <sheet name="Перечень мероприятий " sheetId="4" r:id="rId3"/>
  </sheets>
  <calcPr calcId="145621"/>
</workbook>
</file>

<file path=xl/calcChain.xml><?xml version="1.0" encoding="utf-8"?>
<calcChain xmlns="http://schemas.openxmlformats.org/spreadsheetml/2006/main">
  <c r="F45" i="4" l="1"/>
  <c r="F44" i="4"/>
  <c r="F42" i="4"/>
  <c r="F50" i="4"/>
  <c r="F49" i="4"/>
  <c r="F47" i="4"/>
  <c r="E136" i="4" l="1"/>
  <c r="F138" i="4"/>
  <c r="G136" i="4" l="1"/>
  <c r="H136" i="4"/>
  <c r="I136" i="4"/>
  <c r="K136" i="4"/>
  <c r="F140" i="4"/>
  <c r="G140" i="4"/>
  <c r="H140" i="4"/>
  <c r="I140" i="4"/>
  <c r="J140" i="4"/>
  <c r="K140" i="4"/>
  <c r="E140" i="4"/>
  <c r="G139" i="4"/>
  <c r="H139" i="4"/>
  <c r="I139" i="4"/>
  <c r="J139" i="4"/>
  <c r="K139" i="4"/>
  <c r="E139" i="4"/>
  <c r="G138" i="4"/>
  <c r="H138" i="4"/>
  <c r="I138" i="4"/>
  <c r="J138" i="4"/>
  <c r="K138" i="4"/>
  <c r="H137" i="4"/>
  <c r="I137" i="4"/>
  <c r="K137" i="4"/>
  <c r="G137" i="4"/>
  <c r="E138" i="4"/>
  <c r="F137" i="4"/>
  <c r="E137" i="4"/>
  <c r="K131" i="4"/>
  <c r="I131" i="4"/>
  <c r="H131" i="4"/>
  <c r="G131" i="4"/>
  <c r="F131" i="4"/>
  <c r="E131" i="4"/>
  <c r="K135" i="4"/>
  <c r="J135" i="4"/>
  <c r="I135" i="4"/>
  <c r="H135" i="4"/>
  <c r="G135" i="4"/>
  <c r="F135" i="4"/>
  <c r="E135" i="4"/>
  <c r="K134" i="4"/>
  <c r="J134" i="4"/>
  <c r="I134" i="4"/>
  <c r="H134" i="4"/>
  <c r="G134" i="4"/>
  <c r="F134" i="4"/>
  <c r="E134" i="4"/>
  <c r="K133" i="4"/>
  <c r="J133" i="4"/>
  <c r="I133" i="4"/>
  <c r="H133" i="4"/>
  <c r="G133" i="4"/>
  <c r="F133" i="4"/>
  <c r="E133" i="4"/>
  <c r="K132" i="4"/>
  <c r="J132" i="4"/>
  <c r="J137" i="4" s="1"/>
  <c r="J136" i="4" s="1"/>
  <c r="I132" i="4"/>
  <c r="H132" i="4"/>
  <c r="G132" i="4"/>
  <c r="F132" i="4"/>
  <c r="E132" i="4"/>
  <c r="K126" i="4"/>
  <c r="J126" i="4"/>
  <c r="I126" i="4"/>
  <c r="H126" i="4"/>
  <c r="G126" i="4"/>
  <c r="F126" i="4"/>
  <c r="E126" i="4"/>
  <c r="K121" i="4"/>
  <c r="J121" i="4"/>
  <c r="I121" i="4"/>
  <c r="H121" i="4"/>
  <c r="G121" i="4"/>
  <c r="F121" i="4"/>
  <c r="E121" i="4"/>
  <c r="H116" i="4"/>
  <c r="G116" i="4"/>
  <c r="F116" i="4"/>
  <c r="E116" i="4"/>
  <c r="K111" i="4"/>
  <c r="H111" i="4"/>
  <c r="G111" i="4"/>
  <c r="F111" i="4"/>
  <c r="E111" i="4"/>
  <c r="K106" i="4"/>
  <c r="J106" i="4"/>
  <c r="I106" i="4"/>
  <c r="H106" i="4"/>
  <c r="G106" i="4"/>
  <c r="F106" i="4"/>
  <c r="E106" i="4"/>
  <c r="K100" i="4"/>
  <c r="J100" i="4"/>
  <c r="I100" i="4"/>
  <c r="H100" i="4"/>
  <c r="G100" i="4"/>
  <c r="F100" i="4"/>
  <c r="E100" i="4"/>
  <c r="K104" i="4"/>
  <c r="J104" i="4"/>
  <c r="I104" i="4"/>
  <c r="H104" i="4"/>
  <c r="G104" i="4"/>
  <c r="F104" i="4"/>
  <c r="E104" i="4"/>
  <c r="K103" i="4"/>
  <c r="J103" i="4"/>
  <c r="I103" i="4"/>
  <c r="H103" i="4"/>
  <c r="G103" i="4"/>
  <c r="F103" i="4"/>
  <c r="E103" i="4"/>
  <c r="K102" i="4"/>
  <c r="J102" i="4"/>
  <c r="I102" i="4"/>
  <c r="H102" i="4"/>
  <c r="G102" i="4"/>
  <c r="F102" i="4"/>
  <c r="E102" i="4"/>
  <c r="K101" i="4"/>
  <c r="J101" i="4"/>
  <c r="I101" i="4"/>
  <c r="H101" i="4"/>
  <c r="G101" i="4"/>
  <c r="F101" i="4"/>
  <c r="E101" i="4"/>
  <c r="K95" i="4"/>
  <c r="J95" i="4"/>
  <c r="I95" i="4"/>
  <c r="H95" i="4"/>
  <c r="G95" i="4"/>
  <c r="F95" i="4"/>
  <c r="E95" i="4"/>
  <c r="K90" i="4"/>
  <c r="J90" i="4"/>
  <c r="I90" i="4"/>
  <c r="H90" i="4"/>
  <c r="G90" i="4"/>
  <c r="F90" i="4"/>
  <c r="E90" i="4"/>
  <c r="K84" i="4"/>
  <c r="J84" i="4"/>
  <c r="I84" i="4"/>
  <c r="H84" i="4"/>
  <c r="G84" i="4"/>
  <c r="F84" i="4"/>
  <c r="E84" i="4"/>
  <c r="K88" i="4"/>
  <c r="J88" i="4"/>
  <c r="I88" i="4"/>
  <c r="H88" i="4"/>
  <c r="G88" i="4"/>
  <c r="F88" i="4"/>
  <c r="E88" i="4"/>
  <c r="K87" i="4"/>
  <c r="J87" i="4"/>
  <c r="I87" i="4"/>
  <c r="H87" i="4"/>
  <c r="G87" i="4"/>
  <c r="F87" i="4"/>
  <c r="E87" i="4"/>
  <c r="K86" i="4"/>
  <c r="J86" i="4"/>
  <c r="I86" i="4"/>
  <c r="H86" i="4"/>
  <c r="G86" i="4"/>
  <c r="F86" i="4"/>
  <c r="E86" i="4"/>
  <c r="K85" i="4"/>
  <c r="J85" i="4"/>
  <c r="I85" i="4"/>
  <c r="H85" i="4"/>
  <c r="G85" i="4"/>
  <c r="F85" i="4"/>
  <c r="E85" i="4"/>
  <c r="K79" i="4"/>
  <c r="J79" i="4"/>
  <c r="I79" i="4"/>
  <c r="H79" i="4"/>
  <c r="G79" i="4"/>
  <c r="F74" i="4"/>
  <c r="E74" i="4"/>
  <c r="K68" i="4"/>
  <c r="K69" i="4"/>
  <c r="K70" i="4"/>
  <c r="K71" i="4"/>
  <c r="K72" i="4"/>
  <c r="J68" i="4"/>
  <c r="J69" i="4"/>
  <c r="J70" i="4"/>
  <c r="J71" i="4"/>
  <c r="J72" i="4"/>
  <c r="I68" i="4"/>
  <c r="I69" i="4"/>
  <c r="I70" i="4"/>
  <c r="I71" i="4"/>
  <c r="I72" i="4"/>
  <c r="H68" i="4"/>
  <c r="H69" i="4"/>
  <c r="H70" i="4"/>
  <c r="H71" i="4"/>
  <c r="H72" i="4"/>
  <c r="G68" i="4"/>
  <c r="G69" i="4"/>
  <c r="G70" i="4"/>
  <c r="G71" i="4"/>
  <c r="G72" i="4"/>
  <c r="F68" i="4"/>
  <c r="E68" i="4"/>
  <c r="F72" i="4"/>
  <c r="F71" i="4"/>
  <c r="F70" i="4"/>
  <c r="F69" i="4"/>
  <c r="E72" i="4"/>
  <c r="E71" i="4"/>
  <c r="E70" i="4"/>
  <c r="E69" i="4"/>
  <c r="K63" i="4"/>
  <c r="J63" i="4"/>
  <c r="I63" i="4"/>
  <c r="H63" i="4"/>
  <c r="G63" i="4"/>
  <c r="F63" i="4"/>
  <c r="E63" i="4"/>
  <c r="K58" i="4"/>
  <c r="J58" i="4"/>
  <c r="I58" i="4"/>
  <c r="H58" i="4"/>
  <c r="G58" i="4"/>
  <c r="F58" i="4"/>
  <c r="E58" i="4"/>
  <c r="K52" i="4"/>
  <c r="J52" i="4"/>
  <c r="I52" i="4"/>
  <c r="H52" i="4"/>
  <c r="G52" i="4"/>
  <c r="E52" i="4"/>
  <c r="K56" i="4"/>
  <c r="J56" i="4"/>
  <c r="I56" i="4"/>
  <c r="H56" i="4"/>
  <c r="G56" i="4"/>
  <c r="K55" i="4"/>
  <c r="J55" i="4"/>
  <c r="I55" i="4"/>
  <c r="H55" i="4"/>
  <c r="G55" i="4"/>
  <c r="K54" i="4"/>
  <c r="J54" i="4"/>
  <c r="I54" i="4"/>
  <c r="H54" i="4"/>
  <c r="G54" i="4"/>
  <c r="K53" i="4"/>
  <c r="J53" i="4"/>
  <c r="I53" i="4"/>
  <c r="H53" i="4"/>
  <c r="G53" i="4"/>
  <c r="F56" i="4"/>
  <c r="F55" i="4"/>
  <c r="F139" i="4" s="1"/>
  <c r="F136" i="4" s="1"/>
  <c r="F54" i="4"/>
  <c r="F53" i="4"/>
  <c r="E56" i="4"/>
  <c r="E53" i="4"/>
  <c r="E55" i="4"/>
  <c r="E54" i="4"/>
  <c r="I47" i="4"/>
  <c r="H47" i="4"/>
  <c r="G47" i="4"/>
  <c r="E47" i="4"/>
  <c r="J42" i="4"/>
  <c r="I42" i="4"/>
  <c r="H42" i="4"/>
  <c r="G42" i="4"/>
  <c r="E42" i="4"/>
  <c r="K17" i="4"/>
  <c r="J17" i="4"/>
  <c r="I17" i="4"/>
  <c r="H17" i="4"/>
  <c r="G17" i="4"/>
  <c r="F17" i="4"/>
  <c r="E17" i="4"/>
  <c r="K12" i="4"/>
  <c r="J12" i="4"/>
  <c r="I12" i="4"/>
  <c r="H12" i="4"/>
  <c r="G12" i="4"/>
  <c r="F12" i="4"/>
  <c r="E12" i="4"/>
  <c r="F52" i="4" l="1"/>
  <c r="J131" i="4"/>
  <c r="K47" i="4"/>
  <c r="J47" i="4"/>
  <c r="K42" i="4"/>
</calcChain>
</file>

<file path=xl/sharedStrings.xml><?xml version="1.0" encoding="utf-8"?>
<sst xmlns="http://schemas.openxmlformats.org/spreadsheetml/2006/main" count="485" uniqueCount="243">
  <si>
    <t>Планируемые результаты реализации муниципальной  программы городского округа Домодедово</t>
  </si>
  <si>
    <t>№ п/п</t>
  </si>
  <si>
    <t>Планируемые результаты реализации муниципальной программы</t>
  </si>
  <si>
    <t>Тип показателя</t>
  </si>
  <si>
    <t>Единица изме рения</t>
  </si>
  <si>
    <t>Базовое значение на начало  реализации подпрограммы</t>
  </si>
  <si>
    <t>Планируемое значение показателя по годам реализации</t>
  </si>
  <si>
    <t>Номер основного мероприятия в перечне мероприятий подпрограммы</t>
  </si>
  <si>
    <t>1.1.</t>
  </si>
  <si>
    <t>Семей</t>
  </si>
  <si>
    <t>2.</t>
  </si>
  <si>
    <t>2.1.</t>
  </si>
  <si>
    <t xml:space="preserve"> -</t>
  </si>
  <si>
    <t xml:space="preserve"> - </t>
  </si>
  <si>
    <t>3.</t>
  </si>
  <si>
    <t>3.1.</t>
  </si>
  <si>
    <t>3.2.</t>
  </si>
  <si>
    <t>человек</t>
  </si>
  <si>
    <t>%</t>
  </si>
  <si>
    <t>Средства федерального бюджета</t>
  </si>
  <si>
    <t>Средства бюджета Московской области</t>
  </si>
  <si>
    <t>Комитет по управлению имуществом Администрации городского округа Домодедово</t>
  </si>
  <si>
    <t>Источник финансирования</t>
  </si>
  <si>
    <t>Итого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</si>
  <si>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</si>
  <si>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</si>
  <si>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Срок исполнения мероприятия</t>
  </si>
  <si>
    <t>Источники финансирования</t>
  </si>
  <si>
    <t>Объем финансирования мероприятия в году, предшествующему году  начала реализации муниципальной програмы (тыс. руб.)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</si>
  <si>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</si>
  <si>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</si>
  <si>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</si>
  <si>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</si>
  <si>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</si>
  <si>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 xml:space="preserve">Средства бюджета городского округа Домодедово   </t>
  </si>
  <si>
    <t xml:space="preserve">Другие источники         </t>
  </si>
  <si>
    <t>1.2.</t>
  </si>
  <si>
    <t>Итого по программе в т.ч.: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</si>
  <si>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</si>
  <si>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</si>
  <si>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</si>
  <si>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Эксплуатационные расходы, возникающие в результате реализации мероприятия</t>
  </si>
  <si>
    <t xml:space="preserve">1. средства федерального бюджета,  </t>
  </si>
  <si>
    <t>Расчет объема финансовых ресурсов на реализацию мероприятия производится по формулам:</t>
  </si>
  <si>
    <t>-</t>
  </si>
  <si>
    <t xml:space="preserve">2. средства бюджета Московской области, </t>
  </si>
  <si>
    <t>1. Расчетная стоимость жилья = Средняя рыночная стоимость 1 кв.м. жилья*Размер общей площади жилого помещения</t>
  </si>
  <si>
    <t xml:space="preserve">3. средства бюджета городского округа Домодедово, </t>
  </si>
  <si>
    <t>2. Размер субсидии для молодых семей, имеющих одного ребенка и более = Расчетная стоимость жилья*35%</t>
  </si>
  <si>
    <t>4. собственные и заемные средства участников Подпрограммы</t>
  </si>
  <si>
    <t>3. Размер субсидии для молодых семей, не имеющих детей = Расчетная стоимость жилья*30%</t>
  </si>
  <si>
    <t xml:space="preserve">4. Размер Средств федерального бюджета = Размер субсидии * % в зависимости от уровня софинансирования </t>
  </si>
  <si>
    <t xml:space="preserve">5. Средства бюджета Московской области = Размер субсидии * % в зависимости от уровня софинансирования </t>
  </si>
  <si>
    <t>Распределение финансирования по годам реализации Подпрограммы осуществляется в зависимости от количества молодых семей, изъявивших желание участвовать в Подпрограмме.</t>
  </si>
  <si>
    <t>6. Средства местного бюджета = (Размер субсидии * % в зависимости от уровня софинансирования)+дополнительные социальные выплаты при рождении ребенка в размере до 5%</t>
  </si>
  <si>
    <t>Объем финансирования Подпрограммы подлежит ежегодному уточнению при принятии бюджета на соответствующий финансовый год.</t>
  </si>
  <si>
    <t>7. Другие источники (собственные и (или) заемные средства молодых семей) =  Расчетная стоимость жилья - Размер субсидии</t>
  </si>
  <si>
    <t xml:space="preserve">1. средства федерального бюджета </t>
  </si>
  <si>
    <t>2. средства бюджета городского округа Домодедово</t>
  </si>
  <si>
    <t>Распределение финансирования по годам реализации Подпрограммы осуществляется в зависимости от количества ветеранов, инвалидов и семей, имеющих детей-инвалидов, имеющих право на получение мер социальной поддержки, а также .                                                                                          Объем финансирования Подпрограммы подлежит ежегодному уточнению при принятии бюджета на соответствующий финансовый год.</t>
  </si>
  <si>
    <t xml:space="preserve">1. средства  бюджета Московской области, </t>
  </si>
  <si>
    <t>Si = Siч x Ki, где:</t>
  </si>
  <si>
    <t>Si - размер субвенции на обеспечение жилыми помещениями;</t>
  </si>
  <si>
    <t>Ki - прогнозируемое количество детей-сирот и детей, оставшихся без попечения родителей, а также лиц из их числа, подлежащих обеспечению жилыми помещениями;</t>
  </si>
  <si>
    <t>Siч - предельная стоимость жилого помещения на 1 человека.</t>
  </si>
  <si>
    <t>Предельная стоимость жилого помещения на 1 человека за счет средств бюджета Московской области определяется по формуле: Siч = Rci x N, где:</t>
  </si>
  <si>
    <t>Распределение финансирования по годам реализации Подпрограммы осуществляется в зависимости от количества детей-сирот и детей, оставшихся без попечения родителей, а также лиц из их числа, подлежащих обеспечению жилыми помещениями.</t>
  </si>
  <si>
    <t>Rci - предельная стоимость 1 квадратного метра общей площади жилого помещения;</t>
  </si>
  <si>
    <t>N - общая площадь жилого помещения, составляющая для целей определения предельной стоимости жилого помещения на одного человека 33 квадратных метра.</t>
  </si>
  <si>
    <t>В случае недостаточности средств федерального бюджета, направленных на реализацию подпрограммы, недостающие средства могут быть предоставлены за счет средств бюджета городского округа Домодедово.</t>
  </si>
  <si>
    <t xml:space="preserve">1. средства бюджета Московской области, </t>
  </si>
  <si>
    <t>Размер жилищной субсидии для многодетной семьи определяется по формуле:</t>
  </si>
  <si>
    <t xml:space="preserve">          - размер жилищной субсидии;</t>
  </si>
  <si>
    <t xml:space="preserve"> - количество членов многодетной семьи, имеющих право на получение жилищной субсидии (чел.);</t>
  </si>
  <si>
    <t>НП - норма предоставления площади жилого помещения по договору социального найма на одного человека (кв. м);</t>
  </si>
  <si>
    <t>Распределение финансирования по годам реализации Подпрограммы осуществляется в зависимости от количества семей, имеющих семь и более детей, изъявивших желание участвовать в Подпрограмме.</t>
  </si>
  <si>
    <t xml:space="preserve">                - суммарная общая площадь всех жилых помещений, занимаемых членами многодетной семьи по договорам социального найма и (или) принадлежащих им на праве собственности;</t>
  </si>
  <si>
    <t xml:space="preserve"> - предельная стоимость 1 квадратного метра общей площади.</t>
  </si>
  <si>
    <t>Расчет Субсидий осуществляется по формуле: Viмо = Ржс - С, где:</t>
  </si>
  <si>
    <t>Viмо - размер Субсидии бюджету городского округа Домодедово;</t>
  </si>
  <si>
    <t>С - размер софинансирования из местного бюджета.</t>
  </si>
  <si>
    <t>Внебюджетные источники</t>
  </si>
  <si>
    <t>В объеме средств, предусмотренных на основную деятельность исполнителей</t>
  </si>
  <si>
    <t>1.3.</t>
  </si>
  <si>
    <t>Показатель национального проекта (Регионального проекта)</t>
  </si>
  <si>
    <t>1.4.</t>
  </si>
  <si>
    <t>га</t>
  </si>
  <si>
    <t>ед.</t>
  </si>
  <si>
    <t>1.5.</t>
  </si>
  <si>
    <t>штук</t>
  </si>
  <si>
    <t>1.6.</t>
  </si>
  <si>
    <t xml:space="preserve">Государственная  программа Московской области </t>
  </si>
  <si>
    <t>Соглашение с ФОИВ</t>
  </si>
  <si>
    <t>7.1.</t>
  </si>
  <si>
    <t>7.</t>
  </si>
  <si>
    <t>8.</t>
  </si>
  <si>
    <t>8.2.</t>
  </si>
  <si>
    <t>Государственная программа Московской области</t>
  </si>
  <si>
    <t>8.3.</t>
  </si>
  <si>
    <t>2020-2024 годы</t>
  </si>
  <si>
    <t>202-2024 годы</t>
  </si>
  <si>
    <t>Подпрограмма II «Обеспечение жильем молодых семей»</t>
  </si>
  <si>
    <t>Подпрограмма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</si>
  <si>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Подпрограмма VIII «Обеспечение жильем отдельных категорий граждан, установленных федеральным законодательством"</t>
  </si>
  <si>
    <t>Подпрограмма III  «Обеспечение жильем детей-сирот и детей, оставшихся без попечения родителей, лиц из числа детей-сирот и детей, оставшихся без попечения родителей»</t>
  </si>
  <si>
    <t>Подпрограмма VIII  «Обеспечение жильем отдельных  категорий граждан, установленных федеральным законодательством»</t>
  </si>
  <si>
    <t xml:space="preserve">Подпрограмма II  «Обеспечение жильем молодых семей» </t>
  </si>
  <si>
    <t xml:space="preserve">Подпрограмма III  «Обеспечение жильем детей-сирот и детей, оставшихся без попечения родителей, лиц из числа детей-сирот и детей, оставшихсяч без попечения родителей» </t>
  </si>
  <si>
    <t xml:space="preserve">Подрограмма VIII " Обеспечение жильем отдельных категорий граждан, установленных федеральным законодательством» </t>
  </si>
  <si>
    <t>Всего: 81045,90 тыс. рублей                             2020 год – 16209,18 тыс. руб.                                                       2021 год - 16209,18 тыс. руб.                                 2022 год - 16209,18 тыс. руб.                                                       2023 год - 16209,18 тыс. руб.                                            2024 год - 16209,18 тыс.руб.</t>
  </si>
  <si>
    <t>Всего: 0,00 тыс. рублей                                                   2020 год – 0,00 тыс. руб.                                                       2021 год - 0,00 тыс. руб.                                 2022 год - 0,00 тыс. руб.                                                       2023 год - 0,00 тыс. руб.                                            2024 год - 0,00 тыс.руб.</t>
  </si>
  <si>
    <t>Управление строительства и городской архитектуры</t>
  </si>
  <si>
    <t>МКУ "Управление капитального строительства"</t>
  </si>
  <si>
    <t xml:space="preserve">Средства  бюджета Московской области, 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</si>
  <si>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</si>
  <si>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</si>
  <si>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</si>
  <si>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Направленные на достижение показателей (без финансирования)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</si>
  <si>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</si>
  <si>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Предоставление жилых помещений детям-сиротам и детям, оставшимся без попечения родителей,  лицам из числа детей-сирот и детей, оставшихся без попечения родителей, по договорам найма специализированных жилых помещений</t>
  </si>
  <si>
    <t xml:space="preserve">Реализация мероприятий по улучшению жилищных условий семей, имеющих семь и более детей
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</si>
  <si>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</si>
  <si>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 xml:space="preserve">                                                                                  2020 год</t>
  </si>
  <si>
    <t xml:space="preserve">                 2021 год </t>
  </si>
  <si>
    <t xml:space="preserve">                  2022 год </t>
  </si>
  <si>
    <t xml:space="preserve">                   2023 год </t>
  </si>
  <si>
    <t xml:space="preserve">                  2024 год</t>
  </si>
  <si>
    <t xml:space="preserve">                       2020 год</t>
  </si>
  <si>
    <t xml:space="preserve">                         2021 год</t>
  </si>
  <si>
    <t xml:space="preserve">                         2022 год</t>
  </si>
  <si>
    <t xml:space="preserve">                               2023 год</t>
  </si>
  <si>
    <t xml:space="preserve">                                    2024 год</t>
  </si>
  <si>
    <t xml:space="preserve">««Жилище» </t>
  </si>
  <si>
    <t xml:space="preserve">Обоснование объема  финансовых ресурсов, 
необходимых для реализации мероприятий муниципальной программы городского округа Домодедово 
««Жилище» </t>
  </si>
  <si>
    <t xml:space="preserve">   </t>
  </si>
  <si>
    <t>Показатель 1.  Объем ввода индивидуального жилищного строительства, построенного населением за счет собственных и (или) кредитных средств</t>
  </si>
  <si>
    <t>Показатель 2. Количество семей, улучшивших жилищные условия</t>
  </si>
  <si>
    <t>Показатель 3. Количество земельных участков, вовлеченных в индивидуальное жилищное строительство</t>
  </si>
  <si>
    <t xml:space="preserve">Показатель 4  Площадь земельных участков, вовлеченных в индивидуальное жилищное строительство
</t>
  </si>
  <si>
    <t xml:space="preserve">Показатель 5 Количество объектов, исключенных из перечня проблемных объектов в отчетном году
</t>
  </si>
  <si>
    <t>Показатель 6. Количество пострадавших граждан –соинвесторов права, которых обеспечены в отчетном году</t>
  </si>
  <si>
    <t xml:space="preserve">Показатель 1 Доля детей-сирот и детей, оставшихся без попечения родителей, лиц из числа детей-сирот и детей, оставшихся без попечения родителей, состоящих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детей-сирот и детей, оставшихся без попечения родителей, лиц из числа детей-сирот и детей, оставшихся без попечения родителей, включенных в список детей-сирот и детей, оставшихся без попечения родителей, лиц из их числа, которые подлежат обеспечению жилыми помещениями в отчетном году
</t>
  </si>
  <si>
    <t xml:space="preserve">Показатель 2  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
</t>
  </si>
  <si>
    <t>Соглашение с ФОИФ</t>
  </si>
  <si>
    <t xml:space="preserve">«Жилище» </t>
  </si>
  <si>
    <t xml:space="preserve">Оказание государственной поддержки по обеспечению жильем граждан, уволенных с военной службы, и приравненных к ним лиц, в соответствии с Федеральным законом от 8 декабря 2010 года № 342-ФЗ «О внесении изменений в Федеральный закон «О статусе военнослужащих» и об обеспечении жилыми помещениями некоторых категорий граждан </t>
  </si>
  <si>
    <t xml:space="preserve"> В пределах средств, предусмотренных на основную деятельность исполнителей</t>
  </si>
  <si>
    <t>1. средства бюджета городского округа Домодедово</t>
  </si>
  <si>
    <t xml:space="preserve">Подрограмма VII  «Улучшение жилищных условий отдельных категорий многодетных семей» </t>
  </si>
  <si>
    <t>Подпрограмма VII «Улучшение жилищных условий отдельных категорий многодетных семей»</t>
  </si>
  <si>
    <t>Подпрограмма VII  «Улучшение жилищных условий отдельных категорий многодетных семей"</t>
  </si>
  <si>
    <t>Показатель 1. Количество молодых семей, получивших свидетельство о праве на получение социальной выплаты.</t>
  </si>
  <si>
    <t xml:space="preserve">3. средства федерального бюджета </t>
  </si>
  <si>
    <t xml:space="preserve">Количество свидетельств о праве на получение жилищной субсидии на приобритение жилого помещения или строительство индивидуального жилого дома, выданных семьям, имеющих семь и более детей  - 1 шт. к 2024 году.                                                                          </t>
  </si>
  <si>
    <t>Всего:  0,00 тыс. рублей                                                2020 год – 0,0 тыс. рублей                                                       2021 год - 0,00 тыс. рублей                                 2022 год - 0,00 тыс. рублей                                                       2023 год - 0,00 тыс. рублей                                            2024 год - 0,00 тыс.рублей</t>
  </si>
  <si>
    <t xml:space="preserve">Основное мероприятие 01
Создание условий для развития рынка доступного жилья, развитие жилищного строительства
</t>
  </si>
  <si>
    <t>Основное мероприятие 04. Обеспечение прав пострадавших граждан-соинвесторов</t>
  </si>
  <si>
    <t xml:space="preserve">Основное мероприятие 07.
Финансовое обеспечение выполнения отдельных государственных полномочий в сфере жилищной политики, переданных органам местного самоуправления
</t>
  </si>
  <si>
    <t>Основное мероприятие 01. 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</si>
  <si>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</si>
  <si>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 xml:space="preserve">Основное мероприятие 01.
Предоставление многодетным семьям жилищных субсидий на приобретение жилого помещения или строительство индивидуального жилого дома
</t>
  </si>
  <si>
    <t xml:space="preserve">Основное мероприятие 02.
Оказание государственной поддержки по обеспечению жильем отдельных категорий граждан, установленных федеральными законами от 12 января1995 года № 5-ФЗ «О ветеранах» и от 24 ноября 1995 года № 181-ФЗ «О социальной защите инвалидов в Российской Федерации
</t>
  </si>
  <si>
    <t xml:space="preserve">Основное мероприятие 02. Оказание государственной поддержки по обеспечению жильем отдельных категорий граждан, установленных федеральными законами от 12 января1995 года № 5-ФЗ «О ветеранах» и от 24 ноября 1995 года № 181-ФЗ «О социальной защите инвалидов в Российской Федерации». </t>
  </si>
  <si>
    <t xml:space="preserve">Основное мероприятие 03.
Оказание государственной поддержки по обеспечению жильем граждан, уволенных с военной службы, и приравненных к ним лиц, в соответствии с Федеральным законом от 8 декабря 2010 года № 342-ФЗ «О внесении изменений в Федеральный закон «О статусе военнослужащих» и об обеспечении жилыми помещениями некоторых категорий граждан 
</t>
  </si>
  <si>
    <t xml:space="preserve">Основное мероприятие 01.
Создание условий для развития рынка доступного жилья, развитие жилищного строительства
</t>
  </si>
  <si>
    <t xml:space="preserve">Основное мероприятие 04.
Обеспечение прав пострадавших граждан-соинвесторов
</t>
  </si>
  <si>
    <t xml:space="preserve">Основное мероприятие 01.  
Оказание государственной поддержки молодым семьям в виде социальных выплат на приобретение жилого помещения или  на создание объекта  индивидуального жилищного строительства </t>
  </si>
  <si>
    <t xml:space="preserve">Основное мероприятие 02.
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
</t>
  </si>
  <si>
    <t xml:space="preserve">Основное мероприятие 03.
Оказание государственной поддержки по обеспечению жильем граждан, уволенных с военной службы, и приравненных к ним лиц в соответствии с Федеральным законом от 8 декабря 2010 года № 342-ФЗ «О внесении изменений в Федеральный закон «О статусе военнослужащих» и об обеспечении жилыми помещениями некоторых категорий граждан»
</t>
  </si>
  <si>
    <t>Средства бюджета городского округа Домодедово,</t>
  </si>
  <si>
    <t>Всего: 10030,00 тыс. рублей                                                           2020 год – 10030,00 тыс. руб.                                                       2021 год - 0,00 тыс. руб.                                 2022 год - 0,00 тыс. руб.                                                       2023 год - 0,00 тыс. руб.                                            2024 год - 0,00 тыс.руб.</t>
  </si>
  <si>
    <t>Всего:  101,31 тыс. рублей                                                2020 год – 101,31 тыс. рублей                                                       2021 год - 0,00 тыс. рублей                                 2022 год - 0,00 тыс. рублей                                                       2023 год - 0,00 тыс. рублей                                            2024 год - 0,00 тыс.рублей</t>
  </si>
  <si>
    <t xml:space="preserve">                                                Реализация мероприятий по обеспечениею жильем молодых семей                                                 </t>
  </si>
  <si>
    <t xml:space="preserve">Основное мероприятие 01.
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
</t>
  </si>
  <si>
    <t xml:space="preserve">8.1. </t>
  </si>
  <si>
    <t xml:space="preserve">человек </t>
  </si>
  <si>
    <t>8.4.</t>
  </si>
  <si>
    <t xml:space="preserve">1.3. </t>
  </si>
  <si>
    <t>2.2.</t>
  </si>
  <si>
    <t>1.7.</t>
  </si>
  <si>
    <t>1.8.</t>
  </si>
  <si>
    <t xml:space="preserve">Количество пострадавших граждан –соинвесторов права, которых обеспечены в отчетном году -0 к 2024 году.  Решаем проблемы дольщиков. Сопровождение проблемных объектов до восстановления прав пострадавших граждан - 0 к 2024 году.
</t>
  </si>
  <si>
    <t>Показатель 1. Количество ветеранов и инвалидов Великой Отечественной войны, членов семей погибших (умерших) инвалидов и участников Великов Отечественной войны, получивших государственную поддержку по обеспечеию жилыми помещениями за счет средств федерального  бюджета.</t>
  </si>
  <si>
    <t xml:space="preserve">Мероприятие 01.01.
Организация строительства
</t>
  </si>
  <si>
    <t xml:space="preserve">Мероприятие 01.02.
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
</t>
  </si>
  <si>
    <t xml:space="preserve"> Мероприятие 01.03.
Обеспечение проживающих в городском округе и нуждающихся в жилых помещениях малоимущих граждан жилыми помещениями
</t>
  </si>
  <si>
    <t xml:space="preserve">Мероприятие 04.01.
Мероприятия, направленные на достижение показателей (без финансирования)
</t>
  </si>
  <si>
    <t xml:space="preserve">Мероприятие 07.01.
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
</t>
  </si>
  <si>
    <t xml:space="preserve">Мероприятие 01.01. Реализация мероприятий по обеспечению жильем молодых семей                                                </t>
  </si>
  <si>
    <t>Мероприятие 01.01. Предоставление жилых помещений детям-сиротам и детям, оставшимся без попечения родителей,  лицам из числа детей-сирот и детей, оставшихся без попечения родителей, по договорам найма специализированных жилых помещений</t>
  </si>
  <si>
    <t>Мероприятие 01.01.
Реализация мероприятий по улучшению жилищных условий многодетных семей</t>
  </si>
  <si>
    <t xml:space="preserve">Мероприятие 02.01.
Осуществление полномочий по обеспечению жильем отдельных категорий граждан, установленных Федеральным законом от 12 января 1995 года № 5-ФЗ «О ветеранах»
</t>
  </si>
  <si>
    <t>Основное мероприятие 02. Оказание государственной поддержки по обеспечению жильем отдельных категорий граждан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</t>
  </si>
  <si>
    <t xml:space="preserve">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дома- 27904  к 2024 году. 
</t>
  </si>
  <si>
    <t>Указ Президента РФ № 204</t>
  </si>
  <si>
    <t>Указы Президента РФ</t>
  </si>
  <si>
    <t>семья</t>
  </si>
  <si>
    <t xml:space="preserve">Обращение Губернатора Московской области </t>
  </si>
  <si>
    <t>Рейтинг-45</t>
  </si>
  <si>
    <t xml:space="preserve">Показатель 8.  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
</t>
  </si>
  <si>
    <t>Показатель 1 Количество свидетельств о праве на получение жилищной субсидии на приобретение жилого помещения или строительство индивидуального жилого дома, выданных многодетным семьям</t>
  </si>
  <si>
    <t xml:space="preserve">Показатель 2.  Количество инвалидов и семей, имеющих детей-инвалидов, получивших государственную поддержку по обеспечению жилыми помещениями за счет средств федерального бюджета
</t>
  </si>
  <si>
    <r>
      <t>Показатель 3</t>
    </r>
    <r>
      <rPr>
        <sz val="11"/>
        <color rgb="FFFF0000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 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     </t>
    </r>
  </si>
  <si>
    <t>Показатель 4. Количество граждан, уволенных с военной службы, и приравненных к ним лиц, получивших государственную поддержку по обеспечению жилыми помещениями за счет средств федерального бюджета</t>
  </si>
  <si>
    <t>Численность детей- сирот и детей, оставшихся без попечения родителей, лиц из числа детей-сирот, оставшихся без попечения родителей, обеспеченных благоустроекнными помещениями специализированного жилищного фонда по договоам найма специализированных жилых помещений в отчетном финансовом году - 70 чел. к 2024 году.                                                   Доля детей-сирот и детей, оставшихся без попечения родителей, лиц из числа детей-сирот и детей, оставшихся без попечения родителей, состоящих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детей-сирот и детей, оставшихся без попечения родителей, лиц из числа детей-сирот и детей, оставшихся без попечения родителей,  включенных в список  детей-сирот и детей оставшихся без попечения родителей, лиц из их числа , которые подлежат обеспечению жилыми помещениями, в отчетном году</t>
  </si>
  <si>
    <t>Количество инвалидов и ветеранов  боевых действий, членов семей погибших (умерших) инвалидов и ветеранов боевых действий, инвалидов и семей, получивших государственную поддержку по обеспечению жилыми помещениями за счет средств федерального бюджета - 2 чел. к 2024 году.      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 - 3 чел. к 2024 году. Количество ветеранов и инвалидов  Великой Отечественной войны, членов семей погибших (умерших) инвалидов и участников Великой Отечественной войны, получивших государственную поддержку по обеспечению жилыми помещениями за счет средств федерального бюджета</t>
  </si>
  <si>
    <r>
      <t>Количество молодых семей, получивших свидетельство о праве на получение социальной выплаты до</t>
    </r>
    <r>
      <rPr>
        <b/>
        <sz val="10"/>
        <color theme="1"/>
        <rFont val="Times New Roman"/>
        <family val="1"/>
        <charset val="204"/>
      </rPr>
      <t xml:space="preserve"> 17 </t>
    </r>
    <r>
      <rPr>
        <sz val="10"/>
        <color theme="1"/>
        <rFont val="Times New Roman"/>
        <family val="1"/>
        <charset val="204"/>
      </rPr>
      <t xml:space="preserve">семей к 2024 году.                                                </t>
    </r>
  </si>
  <si>
    <t xml:space="preserve">Количество семей, улучшивших жилищные условия - 52 семей к 2024 году.                               Объем ввода индивидуального жилищного строительства, построенного населением за счет собственных и (или) кредитных средств 780 тыс.кв.м. к 2024 году.                                    </t>
  </si>
  <si>
    <t>Всего: 3979,00 тыс. рублей                                                   2020 год – 1247,00 тыс. руб.                                                       2021 год - 0,00 тыс. руб.                                 2022 год - 1366,00 тыс. руб.                                                       2023 год - 1366,00 тыс. руб.                                            2024 год - 0,00 тыс.руб.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</si>
  <si>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</t>
  </si>
  <si>
    <t>Всего: 2 751,00 тыс рублей                                                   2020 год – 0,00 тыс. рублей                                                       2021 год - 0,00 тыс. рублей                                 2022 год - 2 751,00 тыс. рублей                                                       2023 год - 0,00 тыс. рублей                                            2024 год - 0,00 тыс.рублей</t>
  </si>
  <si>
    <t>Всего: 2983,00 тыс рублей                                                   2020 год – 0,00 тыс. рублей                                                       2021 год - 349,00 тыс. рублей                                 2022 год - 878,00 тыс. рублей                                                       2023 год - 878,00 тыс. рублей                                            2024 год - 878,00 тыс.рублей</t>
  </si>
  <si>
    <r>
      <t xml:space="preserve">" Приложение №  4 
к муниципальной программе городского округа Домодедово  «Жилище» , утвержденной постановление Администрации городского округа Домодедово  от  </t>
    </r>
    <r>
      <rPr>
        <u/>
        <sz val="9"/>
        <color theme="1"/>
        <rFont val="Times New Roman"/>
        <family val="1"/>
        <charset val="204"/>
      </rPr>
      <t>31.10.2019</t>
    </r>
    <r>
      <rPr>
        <sz val="9"/>
        <color theme="1"/>
        <rFont val="Times New Roman"/>
        <family val="1"/>
        <charset val="204"/>
      </rPr>
      <t xml:space="preserve">  № </t>
    </r>
    <r>
      <rPr>
        <u/>
        <sz val="9"/>
        <color theme="1"/>
        <rFont val="Times New Roman"/>
        <family val="1"/>
        <charset val="204"/>
      </rPr>
      <t xml:space="preserve"> 2290</t>
    </r>
  </si>
  <si>
    <r>
      <t>Приложение № 2 
к муниципальной программе городского округа Домодедово  ««Жилище» , утвержденной постановление Администрации городского округа Домодедово   от</t>
    </r>
    <r>
      <rPr>
        <u/>
        <sz val="11"/>
        <rFont val="Times New Roman"/>
        <family val="1"/>
        <charset val="204"/>
      </rPr>
      <t xml:space="preserve"> 31.10.2019</t>
    </r>
    <r>
      <rPr>
        <sz val="11"/>
        <rFont val="Times New Roman"/>
        <family val="1"/>
        <charset val="204"/>
      </rPr>
      <t xml:space="preserve">  №</t>
    </r>
    <r>
      <rPr>
        <u/>
        <sz val="11"/>
        <rFont val="Times New Roman"/>
        <family val="1"/>
        <charset val="204"/>
      </rPr>
      <t xml:space="preserve"> 2290</t>
    </r>
  </si>
  <si>
    <t>Всего: 291317,00 тыс. рублей                                                                 2020 год – 63173,00 тыс. руб.                                                       2021 год - 49340,00 тыс. руб.                                 2022 год - 70690,00 тыс. руб.                                                       2023 год - 45741,00 тыс. руб.                                            2024 год - 62373,00 тыс.руб.</t>
  </si>
  <si>
    <t>Всего:4734,30 тыс рублей                                                   2020 год – 613,30 тыс. рублей                                                       2021 год - 376,60 тыс. рублей                                 2022 год - 1077,40 тыс. рублей                                                       2023 год - 1288,00 тыс. рублей                                            2024 год - 1379,00 тыс.рублей</t>
  </si>
  <si>
    <t>Всего: 12847,40 тыс. рублей                                                2020 год – 1424,90 тыс. рублей                                                       2021 год - 1858,00 тыс. рублей                                 2022 год - 3071,50 тыс. рублей                                                       2023 год - 3347,00 тыс. рублей                                            2024 год - 3146,00 тыс.рублей</t>
  </si>
  <si>
    <t>Всего: 12918,64 тыс. рублей                                                                                                                                                  2020 год – 1496,14 тыс. рублей                                                       2021 год - 1858,00 тыс. рублей                                 2022 год - 3071,50 тыс. рублей                                                       2023 год - 3347,00 тыс. рублей                                            2024 год - 3146,00 тыс.рублей</t>
  </si>
  <si>
    <t>Всего: 9443,00 тыс. рублей                                                                                 2020 год – 1247,00 тыс. руб.                                                       2021 год - 0,00 тыс. руб.                                 2022 год - 2732,00 тыс. руб.                                                       2023 год - 2732,00,00,00 тыс. руб.                                            2024 год - 2732,00,00 тыс.руб.</t>
  </si>
  <si>
    <t>Всего: 5464,00,00 тыс. рублей                                                   2020 год – 0,00 тыс. руб.                                                       2021 год - 0,00 тыс. руб.                                 2022 год - 1366,00 тыс. руб.                                                       2023 год - 1366,00 тыс. руб.                                            2024 год - 2732,00 тыс.руб.</t>
  </si>
  <si>
    <t>Подпрограмма I « "Создание условий для жилищного строительства"</t>
  </si>
  <si>
    <t>Подпрограмма I «Создание условий для жилищного строительства»</t>
  </si>
  <si>
    <t>Подпрограмма I  "Создание условий для жилищного строительства"</t>
  </si>
  <si>
    <t>Всего: 3150,15 тыс. рублей                                           2020 год – 0,00 тыс. рублей                                                       2021 год - 0,00 тыс. рублей                                 2022 год - 3150,15 тыс. рублей                                                       2023 год - 0,00 тыс. рублей                                            2024 год - 0,00 тыс.рублей</t>
  </si>
  <si>
    <t xml:space="preserve">Показатель 7.  Решаем проблемы дольщиков. Поиск и реализация решений по обеспечению прав пострадавших граждан  участников долевого строительства.
</t>
  </si>
  <si>
    <t>1.9.</t>
  </si>
  <si>
    <t>Показатель 9. Встречи с дольщиками. Встречи с гражданами - участниками долевого строительства.</t>
  </si>
  <si>
    <t>Обращение        Рейтинг - 50           Приоритетный</t>
  </si>
  <si>
    <t>процент</t>
  </si>
  <si>
    <t>Всего: 22328,00,00 тыс рублей                                                   2020 год – 5690,00 тыс. рублей                                                       2021 год -4779,00 тыс. рублей                                 2022 год - 3953,00 тыс. рублей                                                       2023 год - 3953,00 тыс. рублей                                            2024 год - 3953,00 тыс.рублей</t>
  </si>
  <si>
    <t>итого</t>
  </si>
  <si>
    <t>итого по подпрограмме I</t>
  </si>
  <si>
    <t>итого по подпрограмме II</t>
  </si>
  <si>
    <t>итого по подпрограмме III</t>
  </si>
  <si>
    <t>итого по подпрограмме VII</t>
  </si>
  <si>
    <t>итого по подпрограмме VIII</t>
  </si>
  <si>
    <t>Мероприятие 02.02.
«Предоставление жилых помещений отдельным категориям граждан, установленным Федеральным законом от 24 ноября 1995 года № 181-ФЗ «О социальной защите инвалидов в Российской Федерации»»</t>
  </si>
  <si>
    <t xml:space="preserve">Мероприятие 03.01.
«Предоставление жилых помещений гражданам, уволенным с военной службы, и приравненным к ним лицам, в соответствии с Федеральным законом от 8 декабря 2010 года № 342-ФЗ «О внесении изменений в Федеральный закон «О статусе военнослужащих» и об обеспечении жилыми помещениями некоторых категорий граждан»»
</t>
  </si>
  <si>
    <t>«Предоставление жилых помещений отдельным категориям граждан, установленным Федеральным законом от 24 ноября 1995 года № 181-ФЗ «О социальной защите инвалидов в Российской Федерации»»</t>
  </si>
  <si>
    <t>кв. м.</t>
  </si>
  <si>
    <t xml:space="preserve">Приложение № 1 к постановлению Администрации                      городского округа Домодедово                                                                                                                     от 17.02.2022  №398      
</t>
  </si>
  <si>
    <t xml:space="preserve">Приложение № 3 к постановлению Администрации                      городского округа Домодедово                                                                                                                     от 17.02.2022  №398      
</t>
  </si>
  <si>
    <r>
      <t>Приложение № 2 к постановлению Администрации                           городского округа Домодедово                                                            от 17.02.2022  №398                                                                                                                                          " Приложение № 3 
к муниципальной программе городского округа Домодедово  ««Жилище» , утвержденной постановление Администрации городского округа Домодедово                                                                            от</t>
    </r>
    <r>
      <rPr>
        <u/>
        <sz val="11"/>
        <color theme="1"/>
        <rFont val="Times New Roman"/>
        <family val="1"/>
        <charset val="204"/>
      </rPr>
      <t xml:space="preserve"> 31.10.2019</t>
    </r>
    <r>
      <rPr>
        <sz val="11"/>
        <color theme="1"/>
        <rFont val="Times New Roman"/>
        <family val="1"/>
        <charset val="204"/>
      </rPr>
      <t xml:space="preserve"> № </t>
    </r>
    <r>
      <rPr>
        <u/>
        <sz val="11"/>
        <color theme="1"/>
        <rFont val="Times New Roman"/>
        <family val="1"/>
        <charset val="204"/>
      </rPr>
      <t>2290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</si>
</sst>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Arial"/>
      <family val="2"/>
      <charset val="204"/>
    </font>
    <font>
      <u/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protection locked="0"/>
    </xf>
    <xf numFmtId="0" fontId="6" fillId="0" borderId="0"/>
  </cellStyleXfs>
  <cellXfs count="263">
    <xf numFmtId="0" fontId="0" fillId="0" borderId="0" xfId="0"/>
    <xf numFmtId="0" fontId="1" fillId="2" borderId="0" xfId="1" applyFill="1" applyAlignment="1">
      <alignment wrapText="1"/>
    </xf>
    <xf numFmtId="2" fontId="9" fillId="2" borderId="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right" vertical="top"/>
    </xf>
    <xf numFmtId="4" fontId="10" fillId="2" borderId="1" xfId="1" applyNumberFormat="1" applyFont="1" applyFill="1" applyBorder="1" applyAlignment="1">
      <alignment horizontal="right" vertical="top" wrapText="1"/>
    </xf>
    <xf numFmtId="2" fontId="10" fillId="2" borderId="1" xfId="1" applyNumberFormat="1" applyFont="1" applyFill="1" applyBorder="1" applyAlignment="1">
      <alignment horizontal="right" vertical="top" wrapText="1"/>
    </xf>
    <xf numFmtId="4" fontId="23" fillId="2" borderId="1" xfId="1" applyNumberFormat="1" applyFont="1" applyFill="1" applyBorder="1" applyAlignment="1">
      <alignment vertical="top" wrapText="1"/>
    </xf>
    <xf numFmtId="0" fontId="1" fillId="2" borderId="0" xfId="1" applyFill="1"/>
    <xf numFmtId="0" fontId="6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NumberFormat="1" applyFill="1" applyBorder="1" applyAlignment="1"/>
    <xf numFmtId="0" fontId="0" fillId="2" borderId="0" xfId="0" applyFill="1"/>
    <xf numFmtId="0" fontId="1" fillId="2" borderId="0" xfId="1" applyFill="1" applyAlignment="1">
      <alignment vertical="top" wrapText="1"/>
    </xf>
    <xf numFmtId="0" fontId="6" fillId="2" borderId="0" xfId="1" applyFont="1" applyFill="1"/>
    <xf numFmtId="0" fontId="5" fillId="2" borderId="0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Border="1" applyAlignment="1">
      <alignment horizontal="center"/>
    </xf>
    <xf numFmtId="0" fontId="1" fillId="2" borderId="15" xfId="1" applyNumberFormat="1" applyFill="1" applyBorder="1" applyAlignment="1"/>
    <xf numFmtId="0" fontId="7" fillId="2" borderId="0" xfId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2" fillId="2" borderId="12" xfId="1" applyFont="1" applyFill="1" applyBorder="1" applyAlignment="1">
      <alignment horizontal="center" vertical="top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justify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top" wrapText="1"/>
    </xf>
    <xf numFmtId="0" fontId="2" fillId="2" borderId="1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6" fontId="2" fillId="2" borderId="1" xfId="1" applyNumberFormat="1" applyFont="1" applyFill="1" applyBorder="1" applyAlignment="1">
      <alignment horizontal="center" vertical="top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top" wrapText="1"/>
    </xf>
    <xf numFmtId="16" fontId="2" fillId="2" borderId="3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distributed" vertical="top"/>
    </xf>
    <xf numFmtId="0" fontId="3" fillId="2" borderId="1" xfId="1" applyFont="1" applyFill="1" applyBorder="1" applyAlignment="1">
      <alignment horizontal="center"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1" fillId="2" borderId="0" xfId="1" applyFill="1" applyBorder="1"/>
    <xf numFmtId="0" fontId="17" fillId="2" borderId="0" xfId="1" applyFont="1" applyFill="1"/>
    <xf numFmtId="0" fontId="17" fillId="2" borderId="0" xfId="1" applyFont="1" applyFill="1" applyAlignment="1">
      <alignment horizontal="left"/>
    </xf>
    <xf numFmtId="0" fontId="17" fillId="2" borderId="0" xfId="1" applyFont="1" applyFill="1" applyBorder="1"/>
    <xf numFmtId="0" fontId="20" fillId="2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vertical="center" wrapText="1"/>
    </xf>
    <xf numFmtId="0" fontId="17" fillId="2" borderId="0" xfId="1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top" wrapText="1"/>
    </xf>
    <xf numFmtId="0" fontId="22" fillId="2" borderId="1" xfId="3" applyFont="1" applyFill="1" applyBorder="1" applyAlignment="1">
      <alignment vertical="top" wrapText="1"/>
    </xf>
    <xf numFmtId="0" fontId="1" fillId="2" borderId="0" xfId="1" applyFont="1" applyFill="1"/>
    <xf numFmtId="0" fontId="10" fillId="2" borderId="1" xfId="3" applyFont="1" applyFill="1" applyBorder="1" applyAlignment="1">
      <alignment vertical="top" wrapText="1"/>
    </xf>
    <xf numFmtId="0" fontId="2" fillId="2" borderId="1" xfId="3" applyFont="1" applyFill="1" applyBorder="1" applyAlignment="1">
      <alignment vertical="top" wrapText="1"/>
    </xf>
    <xf numFmtId="2" fontId="10" fillId="2" borderId="1" xfId="1" applyNumberFormat="1" applyFont="1" applyFill="1" applyBorder="1" applyAlignment="1">
      <alignment vertical="top" wrapText="1"/>
    </xf>
    <xf numFmtId="4" fontId="10" fillId="2" borderId="1" xfId="1" applyNumberFormat="1" applyFont="1" applyFill="1" applyBorder="1" applyAlignment="1">
      <alignment vertical="top" wrapText="1"/>
    </xf>
    <xf numFmtId="0" fontId="10" fillId="2" borderId="4" xfId="1" applyFont="1" applyFill="1" applyBorder="1" applyAlignment="1">
      <alignment vertical="top" wrapText="1"/>
    </xf>
    <xf numFmtId="0" fontId="10" fillId="2" borderId="3" xfId="1" applyFont="1" applyFill="1" applyBorder="1" applyAlignment="1">
      <alignment vertical="top" wrapText="1"/>
    </xf>
    <xf numFmtId="0" fontId="10" fillId="2" borderId="0" xfId="1" applyFont="1" applyFill="1" applyBorder="1" applyAlignment="1">
      <alignment vertical="top" wrapText="1"/>
    </xf>
    <xf numFmtId="0" fontId="10" fillId="2" borderId="7" xfId="1" applyFont="1" applyFill="1" applyBorder="1" applyAlignment="1">
      <alignment vertical="top" wrapText="1"/>
    </xf>
    <xf numFmtId="4" fontId="10" fillId="2" borderId="4" xfId="1" applyNumberFormat="1" applyFont="1" applyFill="1" applyBorder="1" applyAlignment="1">
      <alignment horizontal="left" vertical="center" wrapText="1"/>
    </xf>
    <xf numFmtId="4" fontId="10" fillId="2" borderId="15" xfId="1" applyNumberFormat="1" applyFont="1" applyFill="1" applyBorder="1" applyAlignment="1">
      <alignment horizontal="center" vertical="top" wrapText="1"/>
    </xf>
    <xf numFmtId="4" fontId="10" fillId="2" borderId="1" xfId="1" applyNumberFormat="1" applyFont="1" applyFill="1" applyBorder="1" applyAlignment="1">
      <alignment horizontal="center" vertical="top" wrapText="1"/>
    </xf>
    <xf numFmtId="0" fontId="16" fillId="2" borderId="0" xfId="0" applyFont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0" fillId="2" borderId="0" xfId="0" applyFont="1" applyFill="1"/>
    <xf numFmtId="0" fontId="0" fillId="2" borderId="0" xfId="0" applyFill="1" applyAlignment="1">
      <alignment horizontal="left"/>
    </xf>
    <xf numFmtId="0" fontId="8" fillId="2" borderId="1" xfId="1" applyFont="1" applyFill="1" applyBorder="1" applyAlignment="1">
      <alignment horizontal="left" vertical="center" wrapText="1" shrinkToFit="1"/>
    </xf>
    <xf numFmtId="0" fontId="8" fillId="2" borderId="1" xfId="1" applyFont="1" applyFill="1" applyBorder="1" applyAlignment="1">
      <alignment vertical="top" wrapText="1"/>
    </xf>
    <xf numFmtId="0" fontId="8" fillId="2" borderId="8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top" wrapText="1"/>
    </xf>
    <xf numFmtId="0" fontId="8" fillId="2" borderId="4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vertical="center" wrapText="1"/>
    </xf>
    <xf numFmtId="0" fontId="26" fillId="2" borderId="5" xfId="1" applyFont="1" applyFill="1" applyBorder="1" applyAlignment="1">
      <alignment vertical="top" wrapText="1"/>
    </xf>
    <xf numFmtId="0" fontId="8" fillId="2" borderId="3" xfId="1" applyFont="1" applyFill="1" applyBorder="1" applyAlignment="1">
      <alignment vertical="top" wrapText="1"/>
    </xf>
    <xf numFmtId="0" fontId="26" fillId="2" borderId="6" xfId="1" applyFont="1" applyFill="1" applyBorder="1" applyAlignment="1">
      <alignment vertical="top" wrapText="1"/>
    </xf>
    <xf numFmtId="0" fontId="8" fillId="2" borderId="3" xfId="1" applyFont="1" applyFill="1" applyBorder="1" applyAlignment="1">
      <alignment vertical="center" wrapText="1"/>
    </xf>
    <xf numFmtId="0" fontId="26" fillId="2" borderId="3" xfId="1" applyFont="1" applyFill="1" applyBorder="1" applyAlignment="1">
      <alignment vertical="top" wrapText="1"/>
    </xf>
    <xf numFmtId="0" fontId="8" fillId="2" borderId="9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justify" vertical="center" wrapText="1"/>
    </xf>
    <xf numFmtId="0" fontId="26" fillId="2" borderId="4" xfId="1" applyFont="1" applyFill="1" applyBorder="1" applyAlignment="1">
      <alignment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justify" vertical="center" wrapText="1"/>
    </xf>
    <xf numFmtId="0" fontId="8" fillId="2" borderId="2" xfId="1" applyFont="1" applyFill="1" applyBorder="1" applyAlignment="1">
      <alignment horizontal="left" vertical="top" wrapText="1"/>
    </xf>
    <xf numFmtId="0" fontId="26" fillId="2" borderId="4" xfId="1" applyFont="1" applyFill="1" applyBorder="1" applyAlignment="1">
      <alignment vertical="center" wrapText="1"/>
    </xf>
    <xf numFmtId="0" fontId="26" fillId="2" borderId="0" xfId="1" applyFont="1" applyFill="1"/>
    <xf numFmtId="0" fontId="26" fillId="2" borderId="4" xfId="1" applyFont="1" applyFill="1" applyBorder="1"/>
    <xf numFmtId="0" fontId="26" fillId="2" borderId="5" xfId="1" applyFont="1" applyFill="1" applyBorder="1"/>
    <xf numFmtId="0" fontId="8" fillId="2" borderId="7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vertical="top" wrapText="1"/>
    </xf>
    <xf numFmtId="0" fontId="8" fillId="2" borderId="0" xfId="1" applyFont="1" applyFill="1" applyBorder="1" applyAlignment="1">
      <alignment horizontal="justify" vertical="center" wrapText="1"/>
    </xf>
    <xf numFmtId="0" fontId="8" fillId="2" borderId="0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left" vertical="top" wrapText="1"/>
    </xf>
    <xf numFmtId="2" fontId="2" fillId="2" borderId="12" xfId="1" applyNumberFormat="1" applyFont="1" applyFill="1" applyBorder="1" applyAlignment="1">
      <alignment horizontal="left" vertical="top" wrapText="1"/>
    </xf>
    <xf numFmtId="2" fontId="2" fillId="2" borderId="13" xfId="1" applyNumberFormat="1" applyFont="1" applyFill="1" applyBorder="1" applyAlignment="1">
      <alignment horizontal="left" vertical="top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3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5" fillId="2" borderId="0" xfId="1" applyFont="1" applyFill="1" applyBorder="1" applyAlignment="1">
      <alignment horizontal="center" vertical="center" wrapText="1"/>
    </xf>
    <xf numFmtId="2" fontId="4" fillId="2" borderId="11" xfId="1" applyNumberFormat="1" applyFont="1" applyFill="1" applyBorder="1" applyAlignment="1">
      <alignment horizontal="left" vertical="top" wrapText="1"/>
    </xf>
    <xf numFmtId="2" fontId="4" fillId="2" borderId="12" xfId="1" applyNumberFormat="1" applyFont="1" applyFill="1" applyBorder="1" applyAlignment="1">
      <alignment horizontal="left" vertical="top" wrapText="1"/>
    </xf>
    <xf numFmtId="2" fontId="4" fillId="2" borderId="13" xfId="1" applyNumberFormat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center" vertical="top" wrapText="1"/>
    </xf>
    <xf numFmtId="0" fontId="2" fillId="2" borderId="12" xfId="1" applyFont="1" applyFill="1" applyBorder="1" applyAlignment="1">
      <alignment horizontal="center" vertical="top" wrapText="1"/>
    </xf>
    <xf numFmtId="0" fontId="2" fillId="2" borderId="13" xfId="1" applyFont="1" applyFill="1" applyBorder="1" applyAlignment="1">
      <alignment horizontal="center" vertical="top" wrapText="1"/>
    </xf>
    <xf numFmtId="0" fontId="4" fillId="2" borderId="11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 applyAlignment="1">
      <alignment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14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1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13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left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center" vertical="top" wrapText="1"/>
    </xf>
    <xf numFmtId="0" fontId="10" fillId="2" borderId="3" xfId="1" applyFont="1" applyFill="1" applyBorder="1" applyAlignment="1">
      <alignment horizontal="center" vertical="top" wrapText="1"/>
    </xf>
    <xf numFmtId="4" fontId="23" fillId="2" borderId="1" xfId="1" applyNumberFormat="1" applyFont="1" applyFill="1" applyBorder="1" applyAlignment="1">
      <alignment horizontal="center" vertical="top" wrapText="1"/>
    </xf>
    <xf numFmtId="4" fontId="10" fillId="2" borderId="1" xfId="1" applyNumberFormat="1" applyFont="1" applyFill="1" applyBorder="1" applyAlignment="1">
      <alignment horizontal="center" vertical="top" wrapText="1"/>
    </xf>
    <xf numFmtId="4" fontId="10" fillId="2" borderId="2" xfId="1" applyNumberFormat="1" applyFont="1" applyFill="1" applyBorder="1" applyAlignment="1">
      <alignment horizontal="center" vertical="top" wrapText="1"/>
    </xf>
    <xf numFmtId="4" fontId="10" fillId="2" borderId="4" xfId="1" applyNumberFormat="1" applyFont="1" applyFill="1" applyBorder="1" applyAlignment="1">
      <alignment horizontal="center" vertical="top" wrapText="1"/>
    </xf>
    <xf numFmtId="4" fontId="10" fillId="2" borderId="3" xfId="1" applyNumberFormat="1" applyFont="1" applyFill="1" applyBorder="1" applyAlignment="1">
      <alignment horizontal="center" vertical="top" wrapText="1"/>
    </xf>
    <xf numFmtId="0" fontId="10" fillId="2" borderId="2" xfId="1" applyNumberFormat="1" applyFont="1" applyFill="1" applyBorder="1" applyAlignment="1">
      <alignment horizontal="left" vertical="top"/>
    </xf>
    <xf numFmtId="0" fontId="10" fillId="2" borderId="4" xfId="1" applyNumberFormat="1" applyFont="1" applyFill="1" applyBorder="1" applyAlignment="1">
      <alignment horizontal="left" vertical="top"/>
    </xf>
    <xf numFmtId="0" fontId="10" fillId="2" borderId="3" xfId="1" applyNumberFormat="1" applyFont="1" applyFill="1" applyBorder="1" applyAlignment="1">
      <alignment horizontal="left" vertical="top"/>
    </xf>
    <xf numFmtId="0" fontId="10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vertical="top" wrapText="1"/>
    </xf>
    <xf numFmtId="0" fontId="10" fillId="2" borderId="3" xfId="1" applyFont="1" applyFill="1" applyBorder="1" applyAlignment="1">
      <alignment horizontal="left" vertical="top" wrapText="1"/>
    </xf>
    <xf numFmtId="0" fontId="22" fillId="2" borderId="2" xfId="1" applyFont="1" applyFill="1" applyBorder="1" applyAlignment="1">
      <alignment horizontal="left" vertical="top" wrapText="1"/>
    </xf>
    <xf numFmtId="0" fontId="22" fillId="2" borderId="4" xfId="1" applyFont="1" applyFill="1" applyBorder="1" applyAlignment="1">
      <alignment horizontal="left" vertical="top" wrapText="1"/>
    </xf>
    <xf numFmtId="0" fontId="22" fillId="2" borderId="3" xfId="1" applyFont="1" applyFill="1" applyBorder="1" applyAlignment="1">
      <alignment horizontal="left" vertical="top" wrapText="1"/>
    </xf>
    <xf numFmtId="0" fontId="10" fillId="2" borderId="2" xfId="1" applyNumberFormat="1" applyFont="1" applyFill="1" applyBorder="1" applyAlignment="1">
      <alignment horizontal="center" vertical="top" wrapText="1"/>
    </xf>
    <xf numFmtId="0" fontId="10" fillId="2" borderId="4" xfId="1" applyNumberFormat="1" applyFont="1" applyFill="1" applyBorder="1" applyAlignment="1">
      <alignment horizontal="center" vertical="top" wrapText="1"/>
    </xf>
    <xf numFmtId="0" fontId="10" fillId="2" borderId="3" xfId="1" applyNumberFormat="1" applyFont="1" applyFill="1" applyBorder="1" applyAlignment="1">
      <alignment horizontal="center" vertical="top" wrapText="1"/>
    </xf>
    <xf numFmtId="4" fontId="22" fillId="2" borderId="2" xfId="1" applyNumberFormat="1" applyFont="1" applyFill="1" applyBorder="1" applyAlignment="1">
      <alignment horizontal="center" vertical="top" wrapText="1"/>
    </xf>
    <xf numFmtId="4" fontId="22" fillId="2" borderId="4" xfId="1" applyNumberFormat="1" applyFont="1" applyFill="1" applyBorder="1" applyAlignment="1">
      <alignment horizontal="center" vertical="top" wrapText="1"/>
    </xf>
    <xf numFmtId="4" fontId="22" fillId="2" borderId="3" xfId="1" applyNumberFormat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top"/>
    </xf>
    <xf numFmtId="0" fontId="10" fillId="2" borderId="4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2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4" fontId="22" fillId="2" borderId="1" xfId="1" applyNumberFormat="1" applyFont="1" applyFill="1" applyBorder="1" applyAlignment="1">
      <alignment vertical="top" wrapText="1"/>
    </xf>
    <xf numFmtId="4" fontId="23" fillId="2" borderId="11" xfId="1" applyNumberFormat="1" applyFont="1" applyFill="1" applyBorder="1" applyAlignment="1">
      <alignment horizontal="left" vertical="top" wrapText="1"/>
    </xf>
    <xf numFmtId="4" fontId="23" fillId="2" borderId="12" xfId="1" applyNumberFormat="1" applyFont="1" applyFill="1" applyBorder="1" applyAlignment="1">
      <alignment horizontal="left" vertical="top" wrapText="1"/>
    </xf>
    <xf numFmtId="4" fontId="23" fillId="2" borderId="13" xfId="1" applyNumberFormat="1" applyFont="1" applyFill="1" applyBorder="1" applyAlignment="1">
      <alignment horizontal="left" vertical="top" wrapText="1"/>
    </xf>
    <xf numFmtId="4" fontId="10" fillId="2" borderId="1" xfId="1" applyNumberFormat="1" applyFont="1" applyFill="1" applyBorder="1" applyAlignment="1">
      <alignment vertical="top" wrapText="1"/>
    </xf>
    <xf numFmtId="4" fontId="22" fillId="2" borderId="2" xfId="1" applyNumberFormat="1" applyFont="1" applyFill="1" applyBorder="1" applyAlignment="1">
      <alignment horizontal="left" vertical="top" wrapText="1"/>
    </xf>
    <xf numFmtId="4" fontId="22" fillId="2" borderId="4" xfId="1" applyNumberFormat="1" applyFont="1" applyFill="1" applyBorder="1" applyAlignment="1">
      <alignment horizontal="left" vertical="top" wrapText="1"/>
    </xf>
    <xf numFmtId="4" fontId="22" fillId="2" borderId="3" xfId="1" applyNumberFormat="1" applyFont="1" applyFill="1" applyBorder="1" applyAlignment="1">
      <alignment horizontal="left" vertical="top" wrapText="1"/>
    </xf>
    <xf numFmtId="4" fontId="10" fillId="2" borderId="2" xfId="1" applyNumberFormat="1" applyFont="1" applyFill="1" applyBorder="1" applyAlignment="1">
      <alignment horizontal="left" vertical="top" wrapText="1"/>
    </xf>
    <xf numFmtId="4" fontId="10" fillId="2" borderId="4" xfId="1" applyNumberFormat="1" applyFont="1" applyFill="1" applyBorder="1" applyAlignment="1">
      <alignment horizontal="left" vertical="top" wrapText="1"/>
    </xf>
    <xf numFmtId="4" fontId="10" fillId="2" borderId="3" xfId="1" applyNumberFormat="1" applyFont="1" applyFill="1" applyBorder="1" applyAlignment="1">
      <alignment horizontal="left" vertical="top" wrapText="1"/>
    </xf>
    <xf numFmtId="0" fontId="23" fillId="2" borderId="11" xfId="1" applyFont="1" applyFill="1" applyBorder="1" applyAlignment="1">
      <alignment horizontal="left" vertical="top" wrapText="1"/>
    </xf>
    <xf numFmtId="0" fontId="23" fillId="2" borderId="12" xfId="1" applyFont="1" applyFill="1" applyBorder="1" applyAlignment="1">
      <alignment horizontal="left" vertical="top" wrapText="1"/>
    </xf>
    <xf numFmtId="0" fontId="23" fillId="2" borderId="13" xfId="1" applyFont="1" applyFill="1" applyBorder="1" applyAlignment="1">
      <alignment horizontal="left" vertical="top" wrapText="1"/>
    </xf>
    <xf numFmtId="0" fontId="22" fillId="2" borderId="2" xfId="1" applyFont="1" applyFill="1" applyBorder="1" applyAlignment="1">
      <alignment horizontal="center" vertical="top" wrapText="1"/>
    </xf>
    <xf numFmtId="0" fontId="22" fillId="2" borderId="4" xfId="1" applyFont="1" applyFill="1" applyBorder="1" applyAlignment="1">
      <alignment horizontal="center" vertical="top" wrapText="1"/>
    </xf>
    <xf numFmtId="0" fontId="22" fillId="2" borderId="3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2" borderId="14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1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horizontal="center" vertical="top" wrapText="1"/>
    </xf>
    <xf numFmtId="0" fontId="10" fillId="2" borderId="14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center" vertical="top" wrapText="1"/>
    </xf>
    <xf numFmtId="0" fontId="10" fillId="2" borderId="10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15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vertical="top" wrapText="1"/>
    </xf>
    <xf numFmtId="0" fontId="18" fillId="2" borderId="4" xfId="1" applyFont="1" applyFill="1" applyBorder="1" applyAlignment="1">
      <alignment vertical="top" wrapText="1"/>
    </xf>
    <xf numFmtId="0" fontId="18" fillId="2" borderId="3" xfId="1" applyFont="1" applyFill="1" applyBorder="1" applyAlignment="1">
      <alignment vertical="top" wrapText="1"/>
    </xf>
    <xf numFmtId="0" fontId="17" fillId="2" borderId="0" xfId="0" applyFont="1" applyFill="1" applyAlignment="1">
      <alignment horizontal="left"/>
    </xf>
    <xf numFmtId="0" fontId="17" fillId="2" borderId="0" xfId="1" applyFont="1" applyFill="1" applyAlignment="1">
      <alignment horizontal="left" vertical="top" wrapText="1"/>
    </xf>
    <xf numFmtId="0" fontId="10" fillId="2" borderId="2" xfId="1" applyFont="1" applyFill="1" applyBorder="1" applyAlignment="1">
      <alignment horizontal="left" vertical="top"/>
    </xf>
    <xf numFmtId="0" fontId="10" fillId="2" borderId="4" xfId="1" applyFont="1" applyFill="1" applyBorder="1" applyAlignment="1">
      <alignment horizontal="left" vertical="top"/>
    </xf>
    <xf numFmtId="0" fontId="10" fillId="2" borderId="3" xfId="1" applyFont="1" applyFill="1" applyBorder="1" applyAlignment="1">
      <alignment horizontal="left" vertical="top"/>
    </xf>
    <xf numFmtId="0" fontId="22" fillId="2" borderId="2" xfId="1" applyFont="1" applyFill="1" applyBorder="1" applyAlignment="1">
      <alignment horizontal="center" vertical="top"/>
    </xf>
    <xf numFmtId="0" fontId="22" fillId="2" borderId="4" xfId="1" applyFont="1" applyFill="1" applyBorder="1" applyAlignment="1">
      <alignment horizontal="center" vertical="top"/>
    </xf>
    <xf numFmtId="0" fontId="22" fillId="2" borderId="3" xfId="1" applyFont="1" applyFill="1" applyBorder="1" applyAlignment="1">
      <alignment horizontal="center" vertical="top"/>
    </xf>
    <xf numFmtId="0" fontId="18" fillId="2" borderId="0" xfId="1" applyFont="1" applyFill="1" applyAlignment="1">
      <alignment vertical="top" wrapText="1"/>
    </xf>
    <xf numFmtId="0" fontId="19" fillId="2" borderId="0" xfId="1" applyFont="1" applyFill="1" applyAlignment="1">
      <alignment vertical="top" wrapText="1"/>
    </xf>
    <xf numFmtId="0" fontId="18" fillId="2" borderId="0" xfId="1" applyFont="1" applyFill="1" applyAlignment="1">
      <alignment horizontal="left" vertical="top" wrapText="1"/>
    </xf>
    <xf numFmtId="0" fontId="20" fillId="2" borderId="0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/>
    </xf>
    <xf numFmtId="0" fontId="26" fillId="2" borderId="4" xfId="1" applyFont="1" applyFill="1" applyBorder="1" applyAlignment="1">
      <alignment horizontal="center"/>
    </xf>
    <xf numFmtId="0" fontId="26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25" fillId="2" borderId="11" xfId="1" applyFont="1" applyFill="1" applyBorder="1" applyAlignment="1">
      <alignment horizontal="left" vertical="center"/>
    </xf>
    <xf numFmtId="0" fontId="25" fillId="2" borderId="12" xfId="1" applyFont="1" applyFill="1" applyBorder="1" applyAlignment="1">
      <alignment horizontal="left" vertical="center"/>
    </xf>
    <xf numFmtId="0" fontId="25" fillId="2" borderId="13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 wrapText="1"/>
    </xf>
    <xf numFmtId="0" fontId="8" fillId="2" borderId="10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5" fillId="2" borderId="9" xfId="1" applyFont="1" applyFill="1" applyBorder="1" applyAlignment="1">
      <alignment vertical="top" wrapText="1"/>
    </xf>
    <xf numFmtId="0" fontId="8" fillId="2" borderId="0" xfId="1" applyFont="1" applyFill="1" applyBorder="1" applyAlignment="1">
      <alignment vertical="top" wrapText="1"/>
    </xf>
    <xf numFmtId="0" fontId="8" fillId="2" borderId="5" xfId="1" applyFont="1" applyFill="1" applyBorder="1" applyAlignment="1">
      <alignment vertical="top" wrapText="1"/>
    </xf>
    <xf numFmtId="0" fontId="25" fillId="2" borderId="10" xfId="1" applyFont="1" applyFill="1" applyBorder="1" applyAlignment="1">
      <alignment vertical="top" wrapText="1"/>
    </xf>
    <xf numFmtId="0" fontId="10" fillId="2" borderId="0" xfId="1" applyFont="1" applyFill="1" applyAlignment="1">
      <alignment horizontal="left" vertical="top" wrapText="1"/>
    </xf>
    <xf numFmtId="0" fontId="20" fillId="2" borderId="0" xfId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0" fontId="8" fillId="2" borderId="5" xfId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left" vertical="top" wrapText="1"/>
    </xf>
    <xf numFmtId="4" fontId="8" fillId="2" borderId="4" xfId="1" applyNumberFormat="1" applyFont="1" applyFill="1" applyBorder="1" applyAlignment="1">
      <alignment horizontal="left" vertical="top" wrapText="1"/>
    </xf>
    <xf numFmtId="4" fontId="8" fillId="2" borderId="3" xfId="1" applyNumberFormat="1" applyFont="1" applyFill="1" applyBorder="1" applyAlignment="1">
      <alignment horizontal="left" vertical="top" wrapText="1"/>
    </xf>
    <xf numFmtId="0" fontId="25" fillId="2" borderId="11" xfId="1" applyFont="1" applyFill="1" applyBorder="1" applyAlignment="1">
      <alignment horizontal="left" vertical="center" wrapText="1"/>
    </xf>
    <xf numFmtId="0" fontId="25" fillId="2" borderId="12" xfId="1" applyFont="1" applyFill="1" applyBorder="1" applyAlignment="1">
      <alignment horizontal="left" vertical="center" wrapText="1"/>
    </xf>
    <xf numFmtId="0" fontId="25" fillId="2" borderId="13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top" wrapText="1" shrinkToFit="1"/>
    </xf>
    <xf numFmtId="0" fontId="8" fillId="2" borderId="3" xfId="1" applyFont="1" applyFill="1" applyBorder="1" applyAlignment="1">
      <alignment horizontal="center" vertical="top" wrapText="1" shrinkToFi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8" tint="-0.249977111117893"/>
    <pageSetUpPr fitToPage="1"/>
  </sheetPr>
  <dimension ref="A1:Z366"/>
  <sheetViews>
    <sheetView topLeftCell="A3" zoomScale="80" zoomScaleNormal="80" workbookViewId="0">
      <selection activeCell="H3" sqref="H3"/>
    </sheetView>
  </sheetViews>
  <sheetFormatPr defaultRowHeight="18.75" x14ac:dyDescent="0.3"/>
  <cols>
    <col min="1" max="2" width="4.296875" style="11" customWidth="1"/>
    <col min="3" max="5" width="8.796875" style="11"/>
    <col min="6" max="6" width="11.69921875" style="11" customWidth="1"/>
    <col min="7" max="13" width="8.796875" style="11"/>
    <col min="14" max="14" width="15.19921875" style="11" customWidth="1"/>
    <col min="15" max="16384" width="8.796875" style="11"/>
  </cols>
  <sheetData>
    <row r="1" spans="1:26" ht="18.75" hidden="1" customHeight="1" x14ac:dyDescent="0.3">
      <c r="A1" s="7"/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10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75" hidden="1" customHeight="1" x14ac:dyDescent="0.3">
      <c r="A2" s="7"/>
      <c r="B2" s="7"/>
      <c r="C2" s="7"/>
      <c r="D2" s="7"/>
      <c r="E2" s="7"/>
      <c r="F2" s="7"/>
      <c r="G2" s="7"/>
      <c r="H2" s="7"/>
      <c r="I2" s="129"/>
      <c r="J2" s="130"/>
      <c r="K2" s="130"/>
      <c r="L2" s="130"/>
      <c r="M2" s="130"/>
      <c r="N2" s="10"/>
      <c r="O2" s="1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70.5" customHeight="1" x14ac:dyDescent="0.3">
      <c r="A3" s="7"/>
      <c r="B3" s="7"/>
      <c r="C3" s="7"/>
      <c r="D3" s="7"/>
      <c r="E3" s="7"/>
      <c r="F3" s="7"/>
      <c r="G3" s="7"/>
      <c r="H3" s="7"/>
      <c r="I3" s="129" t="s">
        <v>240</v>
      </c>
      <c r="J3" s="129"/>
      <c r="K3" s="129"/>
      <c r="L3" s="129"/>
      <c r="M3" s="129"/>
      <c r="N3" s="10"/>
      <c r="O3" s="1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90" customHeight="1" x14ac:dyDescent="0.3">
      <c r="A4" s="7"/>
      <c r="B4" s="7"/>
      <c r="C4" s="7"/>
      <c r="D4" s="7"/>
      <c r="E4" s="7"/>
      <c r="F4" s="7"/>
      <c r="G4" s="7"/>
      <c r="H4" s="7"/>
      <c r="I4" s="117" t="s">
        <v>213</v>
      </c>
      <c r="J4" s="117"/>
      <c r="K4" s="117"/>
      <c r="L4" s="117"/>
      <c r="M4" s="117"/>
      <c r="N4" s="117"/>
      <c r="O4" s="12"/>
      <c r="P4" s="13" t="s">
        <v>134</v>
      </c>
      <c r="Q4" s="7"/>
      <c r="R4" s="7"/>
      <c r="S4" s="7"/>
      <c r="T4" s="7"/>
      <c r="U4" s="7"/>
      <c r="V4" s="7"/>
      <c r="W4" s="8"/>
      <c r="X4" s="9"/>
      <c r="Y4" s="9"/>
      <c r="Z4" s="9"/>
    </row>
    <row r="5" spans="1:26" x14ac:dyDescent="0.3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0"/>
      <c r="O5" s="1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118" t="s">
        <v>144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0"/>
      <c r="O6" s="1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0"/>
      <c r="O7" s="1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6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19" customFormat="1" ht="12.75" x14ac:dyDescent="0.2">
      <c r="A9" s="140" t="s">
        <v>1</v>
      </c>
      <c r="B9" s="134" t="s">
        <v>2</v>
      </c>
      <c r="C9" s="135"/>
      <c r="D9" s="135"/>
      <c r="E9" s="136"/>
      <c r="F9" s="140" t="s">
        <v>3</v>
      </c>
      <c r="G9" s="140" t="s">
        <v>4</v>
      </c>
      <c r="H9" s="140" t="s">
        <v>5</v>
      </c>
      <c r="I9" s="131" t="s">
        <v>6</v>
      </c>
      <c r="J9" s="132"/>
      <c r="K9" s="132"/>
      <c r="L9" s="132"/>
      <c r="M9" s="132"/>
      <c r="N9" s="133"/>
      <c r="O9" s="18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9" customFormat="1" ht="85.5" customHeight="1" x14ac:dyDescent="0.2">
      <c r="A10" s="140"/>
      <c r="B10" s="137"/>
      <c r="C10" s="138"/>
      <c r="D10" s="138"/>
      <c r="E10" s="139"/>
      <c r="F10" s="141"/>
      <c r="G10" s="140"/>
      <c r="H10" s="140"/>
      <c r="I10" s="20" t="s">
        <v>122</v>
      </c>
      <c r="J10" s="20" t="s">
        <v>123</v>
      </c>
      <c r="K10" s="20" t="s">
        <v>124</v>
      </c>
      <c r="L10" s="20" t="s">
        <v>125</v>
      </c>
      <c r="M10" s="20" t="s">
        <v>126</v>
      </c>
      <c r="N10" s="21" t="s">
        <v>7</v>
      </c>
      <c r="O10" s="2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3">
      <c r="A11" s="23">
        <v>1</v>
      </c>
      <c r="B11" s="125">
        <v>2</v>
      </c>
      <c r="C11" s="126"/>
      <c r="D11" s="126"/>
      <c r="E11" s="127"/>
      <c r="F11" s="23">
        <v>3</v>
      </c>
      <c r="G11" s="23">
        <v>4</v>
      </c>
      <c r="H11" s="23">
        <v>5</v>
      </c>
      <c r="I11" s="23">
        <v>6</v>
      </c>
      <c r="J11" s="23">
        <v>7</v>
      </c>
      <c r="K11" s="23">
        <v>8</v>
      </c>
      <c r="L11" s="23">
        <v>9</v>
      </c>
      <c r="M11" s="24">
        <v>10</v>
      </c>
      <c r="N11" s="23">
        <v>11</v>
      </c>
      <c r="O11" s="2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">
      <c r="A12" s="23">
        <v>1</v>
      </c>
      <c r="B12" s="146" t="s">
        <v>220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2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9.5" customHeight="1" x14ac:dyDescent="0.3">
      <c r="A13" s="26" t="s">
        <v>8</v>
      </c>
      <c r="B13" s="122" t="s">
        <v>135</v>
      </c>
      <c r="C13" s="123"/>
      <c r="D13" s="123"/>
      <c r="E13" s="124"/>
      <c r="F13" s="27" t="s">
        <v>194</v>
      </c>
      <c r="G13" s="28" t="s">
        <v>239</v>
      </c>
      <c r="H13" s="111">
        <v>150000</v>
      </c>
      <c r="I13" s="111">
        <v>160000</v>
      </c>
      <c r="J13" s="111">
        <v>160000</v>
      </c>
      <c r="K13" s="111">
        <v>213270</v>
      </c>
      <c r="L13" s="111">
        <v>150000</v>
      </c>
      <c r="M13" s="111">
        <v>160000</v>
      </c>
      <c r="N13" s="29" t="s">
        <v>155</v>
      </c>
      <c r="O13" s="25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8" customHeight="1" x14ac:dyDescent="0.3">
      <c r="A14" s="23" t="s">
        <v>36</v>
      </c>
      <c r="B14" s="122" t="s">
        <v>136</v>
      </c>
      <c r="C14" s="123"/>
      <c r="D14" s="123"/>
      <c r="E14" s="124"/>
      <c r="F14" s="23" t="s">
        <v>195</v>
      </c>
      <c r="G14" s="23" t="s">
        <v>196</v>
      </c>
      <c r="H14" s="30">
        <v>25</v>
      </c>
      <c r="I14" s="30">
        <v>0</v>
      </c>
      <c r="J14" s="30">
        <v>0</v>
      </c>
      <c r="K14" s="30">
        <v>0</v>
      </c>
      <c r="L14" s="30">
        <v>26</v>
      </c>
      <c r="M14" s="30">
        <v>26</v>
      </c>
      <c r="N14" s="29" t="s">
        <v>155</v>
      </c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08" customHeight="1" x14ac:dyDescent="0.3">
      <c r="A15" s="23" t="s">
        <v>177</v>
      </c>
      <c r="B15" s="122" t="s">
        <v>137</v>
      </c>
      <c r="C15" s="123"/>
      <c r="D15" s="123"/>
      <c r="E15" s="124"/>
      <c r="F15" s="27" t="s">
        <v>84</v>
      </c>
      <c r="G15" s="23" t="s">
        <v>87</v>
      </c>
      <c r="H15" s="23">
        <v>0</v>
      </c>
      <c r="I15" s="23">
        <v>1000</v>
      </c>
      <c r="J15" s="23" t="s">
        <v>13</v>
      </c>
      <c r="K15" s="23" t="s">
        <v>13</v>
      </c>
      <c r="L15" s="23" t="s">
        <v>13</v>
      </c>
      <c r="M15" s="23" t="s">
        <v>13</v>
      </c>
      <c r="N15" s="29" t="s">
        <v>155</v>
      </c>
      <c r="O15" s="25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08" customHeight="1" x14ac:dyDescent="0.3">
      <c r="A16" s="26" t="s">
        <v>85</v>
      </c>
      <c r="B16" s="122" t="s">
        <v>138</v>
      </c>
      <c r="C16" s="123"/>
      <c r="D16" s="123"/>
      <c r="E16" s="124"/>
      <c r="F16" s="27" t="s">
        <v>84</v>
      </c>
      <c r="G16" s="23" t="s">
        <v>86</v>
      </c>
      <c r="H16" s="23">
        <v>0</v>
      </c>
      <c r="I16" s="23">
        <v>106</v>
      </c>
      <c r="J16" s="23" t="s">
        <v>13</v>
      </c>
      <c r="K16" s="23" t="s">
        <v>13</v>
      </c>
      <c r="L16" s="23" t="s">
        <v>13</v>
      </c>
      <c r="M16" s="23" t="s">
        <v>13</v>
      </c>
      <c r="N16" s="29" t="s">
        <v>155</v>
      </c>
      <c r="O16" s="2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10.25" customHeight="1" x14ac:dyDescent="0.3">
      <c r="A17" s="23" t="s">
        <v>88</v>
      </c>
      <c r="B17" s="122" t="s">
        <v>139</v>
      </c>
      <c r="C17" s="123"/>
      <c r="D17" s="123"/>
      <c r="E17" s="124"/>
      <c r="F17" s="27" t="s">
        <v>197</v>
      </c>
      <c r="G17" s="23" t="s">
        <v>89</v>
      </c>
      <c r="H17" s="23">
        <v>0</v>
      </c>
      <c r="I17" s="23">
        <v>0</v>
      </c>
      <c r="J17" s="23" t="s">
        <v>13</v>
      </c>
      <c r="K17" s="23" t="s">
        <v>13</v>
      </c>
      <c r="L17" s="23" t="s">
        <v>13</v>
      </c>
      <c r="M17" s="23" t="s">
        <v>13</v>
      </c>
      <c r="N17" s="29" t="s">
        <v>155</v>
      </c>
      <c r="O17" s="2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89.25" customHeight="1" x14ac:dyDescent="0.3">
      <c r="A18" s="23" t="s">
        <v>90</v>
      </c>
      <c r="B18" s="122" t="s">
        <v>140</v>
      </c>
      <c r="C18" s="123"/>
      <c r="D18" s="123"/>
      <c r="E18" s="124"/>
      <c r="F18" s="27" t="s">
        <v>197</v>
      </c>
      <c r="G18" s="23" t="s">
        <v>17</v>
      </c>
      <c r="H18" s="23">
        <v>0</v>
      </c>
      <c r="I18" s="23">
        <v>0</v>
      </c>
      <c r="J18" s="23" t="s">
        <v>13</v>
      </c>
      <c r="K18" s="23" t="s">
        <v>13</v>
      </c>
      <c r="L18" s="23" t="s">
        <v>13</v>
      </c>
      <c r="M18" s="23" t="s">
        <v>13</v>
      </c>
      <c r="N18" s="29" t="s">
        <v>156</v>
      </c>
      <c r="O18" s="2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96" customHeight="1" x14ac:dyDescent="0.3">
      <c r="A19" s="23" t="s">
        <v>179</v>
      </c>
      <c r="B19" s="122" t="s">
        <v>224</v>
      </c>
      <c r="C19" s="123"/>
      <c r="D19" s="123"/>
      <c r="E19" s="124"/>
      <c r="F19" s="27" t="s">
        <v>198</v>
      </c>
      <c r="G19" s="23" t="s">
        <v>18</v>
      </c>
      <c r="H19" s="23" t="s">
        <v>13</v>
      </c>
      <c r="I19" s="23" t="s">
        <v>13</v>
      </c>
      <c r="J19" s="23">
        <v>0</v>
      </c>
      <c r="K19" s="23">
        <v>127</v>
      </c>
      <c r="L19" s="23">
        <v>0</v>
      </c>
      <c r="M19" s="23">
        <v>0</v>
      </c>
      <c r="N19" s="29" t="s">
        <v>156</v>
      </c>
      <c r="O19" s="25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83" customHeight="1" x14ac:dyDescent="0.3">
      <c r="A20" s="23" t="s">
        <v>180</v>
      </c>
      <c r="B20" s="122" t="s">
        <v>199</v>
      </c>
      <c r="C20" s="123"/>
      <c r="D20" s="123"/>
      <c r="E20" s="124"/>
      <c r="F20" s="27" t="s">
        <v>91</v>
      </c>
      <c r="G20" s="23" t="s">
        <v>89</v>
      </c>
      <c r="H20" s="23">
        <v>0</v>
      </c>
      <c r="I20" s="23">
        <v>3928</v>
      </c>
      <c r="J20" s="23">
        <v>4851</v>
      </c>
      <c r="K20" s="23">
        <v>3912</v>
      </c>
      <c r="L20" s="23">
        <v>6375</v>
      </c>
      <c r="M20" s="23">
        <v>6375</v>
      </c>
      <c r="N20" s="29" t="s">
        <v>157</v>
      </c>
      <c r="O20" s="2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83" customHeight="1" x14ac:dyDescent="0.3">
      <c r="A21" s="23" t="s">
        <v>225</v>
      </c>
      <c r="B21" s="122" t="s">
        <v>226</v>
      </c>
      <c r="C21" s="123"/>
      <c r="D21" s="123"/>
      <c r="E21" s="124"/>
      <c r="F21" s="27" t="s">
        <v>227</v>
      </c>
      <c r="G21" s="23" t="s">
        <v>228</v>
      </c>
      <c r="H21" s="23" t="s">
        <v>13</v>
      </c>
      <c r="I21" s="23" t="s">
        <v>13</v>
      </c>
      <c r="J21" s="23" t="s">
        <v>13</v>
      </c>
      <c r="K21" s="23">
        <v>0</v>
      </c>
      <c r="L21" s="23">
        <v>0</v>
      </c>
      <c r="M21" s="23">
        <v>0</v>
      </c>
      <c r="N21" s="29" t="s">
        <v>156</v>
      </c>
      <c r="O21" s="25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4.75" customHeight="1" x14ac:dyDescent="0.3">
      <c r="A22" s="31">
        <v>2</v>
      </c>
      <c r="B22" s="128" t="s">
        <v>106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  <c r="O22" s="3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21.25" customHeight="1" x14ac:dyDescent="0.3">
      <c r="A23" s="33" t="s">
        <v>11</v>
      </c>
      <c r="B23" s="112" t="s">
        <v>151</v>
      </c>
      <c r="C23" s="113"/>
      <c r="D23" s="113"/>
      <c r="E23" s="114"/>
      <c r="F23" s="23" t="s">
        <v>143</v>
      </c>
      <c r="G23" s="34" t="s">
        <v>9</v>
      </c>
      <c r="H23" s="30">
        <v>3</v>
      </c>
      <c r="I23" s="30">
        <v>3</v>
      </c>
      <c r="J23" s="30">
        <v>3</v>
      </c>
      <c r="K23" s="30">
        <v>5</v>
      </c>
      <c r="L23" s="30">
        <v>3</v>
      </c>
      <c r="M23" s="30">
        <v>3</v>
      </c>
      <c r="N23" s="29" t="s">
        <v>158</v>
      </c>
      <c r="O23" s="35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9.25" customHeight="1" x14ac:dyDescent="0.3">
      <c r="A24" s="33">
        <v>3</v>
      </c>
      <c r="B24" s="119" t="s">
        <v>107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1"/>
      <c r="O24" s="36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57.25" customHeight="1" x14ac:dyDescent="0.3">
      <c r="A25" s="33" t="s">
        <v>15</v>
      </c>
      <c r="B25" s="112" t="s">
        <v>141</v>
      </c>
      <c r="C25" s="113"/>
      <c r="D25" s="113"/>
      <c r="E25" s="114"/>
      <c r="F25" s="37" t="s">
        <v>92</v>
      </c>
      <c r="G25" s="34" t="s">
        <v>18</v>
      </c>
      <c r="H25" s="30">
        <v>100</v>
      </c>
      <c r="I25" s="30">
        <v>100</v>
      </c>
      <c r="J25" s="30">
        <v>100</v>
      </c>
      <c r="K25" s="30">
        <v>100</v>
      </c>
      <c r="L25" s="30">
        <v>100</v>
      </c>
      <c r="M25" s="30">
        <v>100</v>
      </c>
      <c r="N25" s="38" t="s">
        <v>159</v>
      </c>
      <c r="O25" s="36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05.25" customHeight="1" x14ac:dyDescent="0.3">
      <c r="A26" s="39" t="s">
        <v>16</v>
      </c>
      <c r="B26" s="112" t="s">
        <v>142</v>
      </c>
      <c r="C26" s="113"/>
      <c r="D26" s="113"/>
      <c r="E26" s="114"/>
      <c r="F26" s="40" t="s">
        <v>92</v>
      </c>
      <c r="G26" s="34" t="s">
        <v>17</v>
      </c>
      <c r="H26" s="30">
        <v>28</v>
      </c>
      <c r="I26" s="30">
        <v>21</v>
      </c>
      <c r="J26" s="30">
        <v>16</v>
      </c>
      <c r="K26" s="30">
        <v>17</v>
      </c>
      <c r="L26" s="30">
        <v>10</v>
      </c>
      <c r="M26" s="30">
        <v>10</v>
      </c>
      <c r="N26" s="38" t="s">
        <v>159</v>
      </c>
      <c r="O26" s="3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6.25" customHeight="1" x14ac:dyDescent="0.3">
      <c r="A27" s="23" t="s">
        <v>94</v>
      </c>
      <c r="B27" s="115" t="s">
        <v>148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  <c r="O27" s="41"/>
    </row>
    <row r="28" spans="1:26" ht="183" customHeight="1" x14ac:dyDescent="0.3">
      <c r="A28" s="42" t="s">
        <v>93</v>
      </c>
      <c r="B28" s="112" t="s">
        <v>200</v>
      </c>
      <c r="C28" s="113"/>
      <c r="D28" s="113"/>
      <c r="E28" s="114"/>
      <c r="F28" s="29" t="s">
        <v>91</v>
      </c>
      <c r="G28" s="34" t="s">
        <v>89</v>
      </c>
      <c r="H28" s="30">
        <v>1</v>
      </c>
      <c r="I28" s="30">
        <v>1</v>
      </c>
      <c r="J28" s="30">
        <v>0</v>
      </c>
      <c r="K28" s="30">
        <v>0</v>
      </c>
      <c r="L28" s="30">
        <v>0</v>
      </c>
      <c r="M28" s="43">
        <v>0</v>
      </c>
      <c r="N28" s="29" t="s">
        <v>160</v>
      </c>
      <c r="O28" s="36"/>
    </row>
    <row r="29" spans="1:26" x14ac:dyDescent="0.3">
      <c r="A29" s="30" t="s">
        <v>95</v>
      </c>
      <c r="B29" s="143" t="s">
        <v>108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5"/>
      <c r="O29" s="41"/>
    </row>
    <row r="30" spans="1:26" ht="352.5" customHeight="1" x14ac:dyDescent="0.3">
      <c r="A30" s="23" t="s">
        <v>174</v>
      </c>
      <c r="B30" s="149" t="s">
        <v>182</v>
      </c>
      <c r="C30" s="150"/>
      <c r="D30" s="150"/>
      <c r="E30" s="150"/>
      <c r="F30" s="44" t="s">
        <v>97</v>
      </c>
      <c r="G30" s="38" t="s">
        <v>175</v>
      </c>
      <c r="H30" s="38" t="s">
        <v>13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 t="s">
        <v>192</v>
      </c>
      <c r="O30" s="41"/>
    </row>
    <row r="31" spans="1:26" ht="282.75" customHeight="1" x14ac:dyDescent="0.3">
      <c r="A31" s="45" t="s">
        <v>96</v>
      </c>
      <c r="B31" s="122" t="s">
        <v>201</v>
      </c>
      <c r="C31" s="123"/>
      <c r="D31" s="123"/>
      <c r="E31" s="124"/>
      <c r="F31" s="44" t="s">
        <v>97</v>
      </c>
      <c r="G31" s="28" t="s">
        <v>17</v>
      </c>
      <c r="H31" s="46">
        <v>0</v>
      </c>
      <c r="I31" s="46">
        <v>0</v>
      </c>
      <c r="J31" s="46">
        <v>0</v>
      </c>
      <c r="K31" s="46">
        <v>1</v>
      </c>
      <c r="L31" s="46">
        <v>1</v>
      </c>
      <c r="M31" s="47">
        <v>0</v>
      </c>
      <c r="N31" s="48" t="s">
        <v>161</v>
      </c>
      <c r="O31" s="2"/>
    </row>
    <row r="32" spans="1:26" ht="307.5" customHeight="1" x14ac:dyDescent="0.3">
      <c r="A32" s="49" t="s">
        <v>98</v>
      </c>
      <c r="B32" s="122" t="s">
        <v>202</v>
      </c>
      <c r="C32" s="123"/>
      <c r="D32" s="123"/>
      <c r="E32" s="124"/>
      <c r="F32" s="44" t="s">
        <v>97</v>
      </c>
      <c r="G32" s="28" t="s">
        <v>17</v>
      </c>
      <c r="H32" s="46">
        <v>1</v>
      </c>
      <c r="I32" s="46">
        <v>1</v>
      </c>
      <c r="J32" s="46">
        <v>0</v>
      </c>
      <c r="K32" s="46">
        <v>1</v>
      </c>
      <c r="L32" s="46">
        <v>1</v>
      </c>
      <c r="M32" s="47">
        <v>0</v>
      </c>
      <c r="N32" s="48" t="s">
        <v>162</v>
      </c>
      <c r="O32" s="2"/>
    </row>
    <row r="33" spans="1:20" ht="330.75" customHeight="1" x14ac:dyDescent="0.3">
      <c r="A33" s="50" t="s">
        <v>176</v>
      </c>
      <c r="B33" s="122" t="s">
        <v>203</v>
      </c>
      <c r="C33" s="123"/>
      <c r="D33" s="123"/>
      <c r="E33" s="124"/>
      <c r="F33" s="44" t="s">
        <v>97</v>
      </c>
      <c r="G33" s="51" t="s">
        <v>17</v>
      </c>
      <c r="H33" s="52" t="s">
        <v>13</v>
      </c>
      <c r="I33" s="52" t="s">
        <v>13</v>
      </c>
      <c r="J33" s="52" t="s">
        <v>13</v>
      </c>
      <c r="K33" s="52" t="s">
        <v>12</v>
      </c>
      <c r="L33" s="52" t="s">
        <v>13</v>
      </c>
      <c r="M33" s="52" t="s">
        <v>13</v>
      </c>
      <c r="N33" s="53" t="s">
        <v>163</v>
      </c>
      <c r="O33" s="2"/>
      <c r="P33" s="7"/>
      <c r="Q33" s="7"/>
      <c r="R33" s="7"/>
      <c r="S33" s="7"/>
      <c r="T33" s="7"/>
    </row>
    <row r="34" spans="1:20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54"/>
      <c r="O34" s="7"/>
      <c r="P34" s="7"/>
      <c r="Q34" s="7"/>
      <c r="R34" s="7"/>
      <c r="S34" s="7"/>
      <c r="T34" s="7"/>
    </row>
    <row r="35" spans="1:20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54"/>
      <c r="O35" s="7"/>
      <c r="P35" s="7"/>
      <c r="Q35" s="7"/>
      <c r="R35" s="7"/>
      <c r="S35" s="7"/>
      <c r="T35" s="7"/>
    </row>
    <row r="36" spans="1:20" x14ac:dyDescent="0.3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7"/>
      <c r="P36" s="7"/>
      <c r="Q36" s="7"/>
      <c r="R36" s="7"/>
      <c r="S36" s="7"/>
      <c r="T36" s="7"/>
    </row>
    <row r="37" spans="1:20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7"/>
      <c r="P37" s="7"/>
      <c r="Q37" s="7"/>
      <c r="R37" s="7"/>
      <c r="S37" s="7"/>
      <c r="T37" s="7"/>
    </row>
    <row r="38" spans="1:20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54"/>
      <c r="O38" s="7"/>
      <c r="P38" s="7"/>
      <c r="Q38" s="7"/>
      <c r="R38" s="7"/>
      <c r="S38" s="7"/>
      <c r="T38" s="7"/>
    </row>
    <row r="39" spans="1:20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54"/>
      <c r="O39" s="7"/>
      <c r="P39" s="7"/>
      <c r="Q39" s="7"/>
      <c r="R39" s="7"/>
      <c r="S39" s="7"/>
      <c r="T39" s="7"/>
    </row>
    <row r="40" spans="1:20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54"/>
      <c r="O40" s="7"/>
      <c r="P40" s="7"/>
      <c r="Q40" s="7"/>
      <c r="R40" s="7"/>
      <c r="S40" s="7"/>
      <c r="T40" s="7"/>
    </row>
    <row r="41" spans="1:20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54"/>
      <c r="O41" s="7"/>
      <c r="P41" s="7"/>
      <c r="Q41" s="7"/>
      <c r="R41" s="7"/>
      <c r="S41" s="7"/>
      <c r="T41" s="7"/>
    </row>
    <row r="42" spans="1:20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54"/>
      <c r="O42" s="7"/>
      <c r="P42" s="7"/>
      <c r="Q42" s="7"/>
      <c r="R42" s="7"/>
      <c r="S42" s="7"/>
      <c r="T42" s="7"/>
    </row>
    <row r="43" spans="1:20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54"/>
      <c r="O43" s="7"/>
      <c r="P43" s="7"/>
      <c r="Q43" s="7"/>
      <c r="R43" s="7"/>
      <c r="S43" s="7"/>
      <c r="T43" s="7"/>
    </row>
    <row r="44" spans="1:20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54"/>
      <c r="O44" s="7"/>
      <c r="P44" s="7"/>
      <c r="Q44" s="7"/>
      <c r="R44" s="7"/>
      <c r="S44" s="7"/>
      <c r="T44" s="7"/>
    </row>
    <row r="45" spans="1:20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4"/>
      <c r="O45" s="7"/>
      <c r="P45" s="7"/>
      <c r="Q45" s="7"/>
      <c r="R45" s="7"/>
      <c r="S45" s="7"/>
      <c r="T45" s="7"/>
    </row>
    <row r="46" spans="1:20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4"/>
      <c r="O46" s="7"/>
      <c r="P46" s="7"/>
      <c r="Q46" s="7"/>
      <c r="R46" s="7"/>
      <c r="S46" s="7"/>
      <c r="T46" s="7"/>
    </row>
    <row r="47" spans="1:20" x14ac:dyDescent="0.3">
      <c r="N47" s="54"/>
      <c r="O47" s="7"/>
    </row>
    <row r="48" spans="1:20" x14ac:dyDescent="0.3">
      <c r="N48" s="54"/>
      <c r="O48" s="7"/>
    </row>
    <row r="49" spans="14:15" x14ac:dyDescent="0.3">
      <c r="N49" s="54"/>
      <c r="O49" s="7"/>
    </row>
    <row r="50" spans="14:15" x14ac:dyDescent="0.3">
      <c r="N50" s="54"/>
      <c r="O50" s="7"/>
    </row>
    <row r="51" spans="14:15" x14ac:dyDescent="0.3">
      <c r="N51" s="54"/>
      <c r="O51" s="7"/>
    </row>
    <row r="52" spans="14:15" x14ac:dyDescent="0.3">
      <c r="N52" s="54"/>
      <c r="O52" s="7"/>
    </row>
    <row r="53" spans="14:15" x14ac:dyDescent="0.3">
      <c r="N53" s="54"/>
      <c r="O53" s="7"/>
    </row>
    <row r="54" spans="14:15" x14ac:dyDescent="0.3">
      <c r="N54" s="54"/>
      <c r="O54" s="7"/>
    </row>
    <row r="55" spans="14:15" x14ac:dyDescent="0.3">
      <c r="N55" s="54"/>
      <c r="O55" s="7"/>
    </row>
    <row r="56" spans="14:15" x14ac:dyDescent="0.3">
      <c r="N56" s="54"/>
      <c r="O56" s="7"/>
    </row>
    <row r="57" spans="14:15" x14ac:dyDescent="0.3">
      <c r="N57" s="54"/>
      <c r="O57" s="7"/>
    </row>
    <row r="58" spans="14:15" x14ac:dyDescent="0.3">
      <c r="N58" s="54"/>
      <c r="O58" s="7"/>
    </row>
    <row r="59" spans="14:15" x14ac:dyDescent="0.3">
      <c r="N59" s="54"/>
      <c r="O59" s="7"/>
    </row>
    <row r="60" spans="14:15" x14ac:dyDescent="0.3">
      <c r="N60" s="54"/>
      <c r="O60" s="7"/>
    </row>
    <row r="61" spans="14:15" x14ac:dyDescent="0.3">
      <c r="N61" s="54"/>
      <c r="O61" s="7"/>
    </row>
    <row r="62" spans="14:15" x14ac:dyDescent="0.3">
      <c r="N62" s="54"/>
      <c r="O62" s="7"/>
    </row>
    <row r="63" spans="14:15" x14ac:dyDescent="0.3">
      <c r="N63" s="54"/>
      <c r="O63" s="7"/>
    </row>
    <row r="64" spans="14:15" x14ac:dyDescent="0.3">
      <c r="N64" s="54"/>
      <c r="O64" s="7"/>
    </row>
    <row r="65" spans="14:15" x14ac:dyDescent="0.3">
      <c r="N65" s="54"/>
      <c r="O65" s="7"/>
    </row>
    <row r="66" spans="14:15" x14ac:dyDescent="0.3">
      <c r="N66" s="54"/>
      <c r="O66" s="7"/>
    </row>
    <row r="67" spans="14:15" x14ac:dyDescent="0.3">
      <c r="N67" s="54"/>
      <c r="O67" s="7"/>
    </row>
    <row r="68" spans="14:15" x14ac:dyDescent="0.3">
      <c r="N68" s="54"/>
      <c r="O68" s="7"/>
    </row>
    <row r="69" spans="14:15" x14ac:dyDescent="0.3">
      <c r="N69" s="54"/>
      <c r="O69" s="7"/>
    </row>
    <row r="70" spans="14:15" x14ac:dyDescent="0.3">
      <c r="N70" s="54"/>
      <c r="O70" s="7"/>
    </row>
    <row r="71" spans="14:15" x14ac:dyDescent="0.3">
      <c r="N71" s="54"/>
      <c r="O71" s="7"/>
    </row>
    <row r="72" spans="14:15" x14ac:dyDescent="0.3">
      <c r="N72" s="54"/>
      <c r="O72" s="7"/>
    </row>
    <row r="73" spans="14:15" x14ac:dyDescent="0.3">
      <c r="N73" s="54"/>
      <c r="O73" s="7"/>
    </row>
    <row r="74" spans="14:15" x14ac:dyDescent="0.3">
      <c r="N74" s="54"/>
      <c r="O74" s="7"/>
    </row>
    <row r="75" spans="14:15" x14ac:dyDescent="0.3">
      <c r="N75" s="54"/>
      <c r="O75" s="7"/>
    </row>
    <row r="76" spans="14:15" x14ac:dyDescent="0.3">
      <c r="N76" s="54"/>
      <c r="O76" s="7"/>
    </row>
    <row r="77" spans="14:15" x14ac:dyDescent="0.3">
      <c r="N77" s="54"/>
      <c r="O77" s="7"/>
    </row>
    <row r="78" spans="14:15" x14ac:dyDescent="0.3">
      <c r="N78" s="54"/>
      <c r="O78" s="7"/>
    </row>
    <row r="79" spans="14:15" x14ac:dyDescent="0.3">
      <c r="N79" s="54"/>
    </row>
    <row r="80" spans="14:15" x14ac:dyDescent="0.3">
      <c r="N80" s="54"/>
    </row>
    <row r="81" spans="14:14" x14ac:dyDescent="0.3">
      <c r="N81" s="54"/>
    </row>
    <row r="82" spans="14:14" x14ac:dyDescent="0.3">
      <c r="N82" s="54"/>
    </row>
    <row r="83" spans="14:14" x14ac:dyDescent="0.3">
      <c r="N83" s="54"/>
    </row>
    <row r="84" spans="14:14" x14ac:dyDescent="0.3">
      <c r="N84" s="54"/>
    </row>
    <row r="85" spans="14:14" x14ac:dyDescent="0.3">
      <c r="N85" s="54"/>
    </row>
    <row r="86" spans="14:14" x14ac:dyDescent="0.3">
      <c r="N86" s="54"/>
    </row>
    <row r="87" spans="14:14" x14ac:dyDescent="0.3">
      <c r="N87" s="54"/>
    </row>
    <row r="88" spans="14:14" x14ac:dyDescent="0.3">
      <c r="N88" s="54"/>
    </row>
    <row r="89" spans="14:14" x14ac:dyDescent="0.3">
      <c r="N89" s="54"/>
    </row>
    <row r="90" spans="14:14" x14ac:dyDescent="0.3">
      <c r="N90" s="54"/>
    </row>
    <row r="91" spans="14:14" x14ac:dyDescent="0.3">
      <c r="N91" s="54"/>
    </row>
    <row r="92" spans="14:14" x14ac:dyDescent="0.3">
      <c r="N92" s="54"/>
    </row>
    <row r="93" spans="14:14" x14ac:dyDescent="0.3">
      <c r="N93" s="54"/>
    </row>
    <row r="94" spans="14:14" x14ac:dyDescent="0.3">
      <c r="N94" s="54"/>
    </row>
    <row r="95" spans="14:14" x14ac:dyDescent="0.3">
      <c r="N95" s="54"/>
    </row>
    <row r="96" spans="14:14" x14ac:dyDescent="0.3">
      <c r="N96" s="54"/>
    </row>
    <row r="97" spans="14:14" x14ac:dyDescent="0.3">
      <c r="N97" s="54"/>
    </row>
    <row r="98" spans="14:14" x14ac:dyDescent="0.3">
      <c r="N98" s="54"/>
    </row>
    <row r="99" spans="14:14" x14ac:dyDescent="0.3">
      <c r="N99" s="54"/>
    </row>
    <row r="100" spans="14:14" x14ac:dyDescent="0.3">
      <c r="N100" s="54"/>
    </row>
    <row r="101" spans="14:14" x14ac:dyDescent="0.3">
      <c r="N101" s="54"/>
    </row>
    <row r="102" spans="14:14" x14ac:dyDescent="0.3">
      <c r="N102" s="54"/>
    </row>
    <row r="103" spans="14:14" x14ac:dyDescent="0.3">
      <c r="N103" s="54"/>
    </row>
    <row r="104" spans="14:14" x14ac:dyDescent="0.3">
      <c r="N104" s="54"/>
    </row>
    <row r="105" spans="14:14" x14ac:dyDescent="0.3">
      <c r="N105" s="54"/>
    </row>
    <row r="106" spans="14:14" x14ac:dyDescent="0.3">
      <c r="N106" s="54"/>
    </row>
    <row r="107" spans="14:14" x14ac:dyDescent="0.3">
      <c r="N107" s="54"/>
    </row>
    <row r="108" spans="14:14" x14ac:dyDescent="0.3">
      <c r="N108" s="54"/>
    </row>
    <row r="109" spans="14:14" x14ac:dyDescent="0.3">
      <c r="N109" s="54"/>
    </row>
    <row r="110" spans="14:14" x14ac:dyDescent="0.3">
      <c r="N110" s="54"/>
    </row>
    <row r="111" spans="14:14" x14ac:dyDescent="0.3">
      <c r="N111" s="54"/>
    </row>
    <row r="112" spans="14:14" x14ac:dyDescent="0.3">
      <c r="N112" s="54"/>
    </row>
    <row r="113" spans="14:14" x14ac:dyDescent="0.3">
      <c r="N113" s="54"/>
    </row>
    <row r="114" spans="14:14" x14ac:dyDescent="0.3">
      <c r="N114" s="54"/>
    </row>
    <row r="115" spans="14:14" x14ac:dyDescent="0.3">
      <c r="N115" s="54"/>
    </row>
    <row r="116" spans="14:14" x14ac:dyDescent="0.3">
      <c r="N116" s="54"/>
    </row>
    <row r="117" spans="14:14" x14ac:dyDescent="0.3">
      <c r="N117" s="54"/>
    </row>
    <row r="118" spans="14:14" x14ac:dyDescent="0.3">
      <c r="N118" s="54"/>
    </row>
    <row r="119" spans="14:14" x14ac:dyDescent="0.3">
      <c r="N119" s="54"/>
    </row>
    <row r="120" spans="14:14" x14ac:dyDescent="0.3">
      <c r="N120" s="54"/>
    </row>
    <row r="121" spans="14:14" x14ac:dyDescent="0.3">
      <c r="N121" s="54"/>
    </row>
    <row r="122" spans="14:14" x14ac:dyDescent="0.3">
      <c r="N122" s="54"/>
    </row>
    <row r="123" spans="14:14" x14ac:dyDescent="0.3">
      <c r="N123" s="54"/>
    </row>
    <row r="124" spans="14:14" x14ac:dyDescent="0.3">
      <c r="N124" s="54"/>
    </row>
    <row r="125" spans="14:14" x14ac:dyDescent="0.3">
      <c r="N125" s="54"/>
    </row>
    <row r="126" spans="14:14" x14ac:dyDescent="0.3">
      <c r="N126" s="54"/>
    </row>
    <row r="127" spans="14:14" x14ac:dyDescent="0.3">
      <c r="N127" s="54"/>
    </row>
    <row r="128" spans="14:14" x14ac:dyDescent="0.3">
      <c r="N128" s="54"/>
    </row>
    <row r="129" spans="14:14" x14ac:dyDescent="0.3">
      <c r="N129" s="54"/>
    </row>
    <row r="130" spans="14:14" x14ac:dyDescent="0.3">
      <c r="N130" s="54"/>
    </row>
    <row r="131" spans="14:14" x14ac:dyDescent="0.3">
      <c r="N131" s="54"/>
    </row>
    <row r="132" spans="14:14" x14ac:dyDescent="0.3">
      <c r="N132" s="54"/>
    </row>
    <row r="133" spans="14:14" x14ac:dyDescent="0.3">
      <c r="N133" s="54"/>
    </row>
    <row r="134" spans="14:14" x14ac:dyDescent="0.3">
      <c r="N134" s="54"/>
    </row>
    <row r="135" spans="14:14" x14ac:dyDescent="0.3">
      <c r="N135" s="54"/>
    </row>
    <row r="136" spans="14:14" x14ac:dyDescent="0.3">
      <c r="N136" s="54"/>
    </row>
    <row r="137" spans="14:14" x14ac:dyDescent="0.3">
      <c r="N137" s="54"/>
    </row>
    <row r="138" spans="14:14" x14ac:dyDescent="0.3">
      <c r="N138" s="54"/>
    </row>
    <row r="139" spans="14:14" x14ac:dyDescent="0.3">
      <c r="N139" s="54"/>
    </row>
    <row r="140" spans="14:14" x14ac:dyDescent="0.3">
      <c r="N140" s="54"/>
    </row>
    <row r="141" spans="14:14" x14ac:dyDescent="0.3">
      <c r="N141" s="54"/>
    </row>
    <row r="142" spans="14:14" x14ac:dyDescent="0.3">
      <c r="N142" s="54"/>
    </row>
    <row r="143" spans="14:14" x14ac:dyDescent="0.3">
      <c r="N143" s="54"/>
    </row>
    <row r="144" spans="14:14" x14ac:dyDescent="0.3">
      <c r="N144" s="54"/>
    </row>
    <row r="145" spans="14:14" x14ac:dyDescent="0.3">
      <c r="N145" s="54"/>
    </row>
    <row r="146" spans="14:14" x14ac:dyDescent="0.3">
      <c r="N146" s="54"/>
    </row>
    <row r="147" spans="14:14" x14ac:dyDescent="0.3">
      <c r="N147" s="54"/>
    </row>
    <row r="148" spans="14:14" x14ac:dyDescent="0.3">
      <c r="N148" s="54"/>
    </row>
    <row r="149" spans="14:14" x14ac:dyDescent="0.3">
      <c r="N149" s="54"/>
    </row>
    <row r="150" spans="14:14" x14ac:dyDescent="0.3">
      <c r="N150" s="54"/>
    </row>
    <row r="151" spans="14:14" x14ac:dyDescent="0.3">
      <c r="N151" s="54"/>
    </row>
    <row r="152" spans="14:14" x14ac:dyDescent="0.3">
      <c r="N152" s="54"/>
    </row>
    <row r="153" spans="14:14" x14ac:dyDescent="0.3">
      <c r="N153" s="54"/>
    </row>
    <row r="154" spans="14:14" x14ac:dyDescent="0.3">
      <c r="N154" s="54"/>
    </row>
    <row r="155" spans="14:14" x14ac:dyDescent="0.3">
      <c r="N155" s="54"/>
    </row>
    <row r="156" spans="14:14" x14ac:dyDescent="0.3">
      <c r="N156" s="54"/>
    </row>
    <row r="157" spans="14:14" x14ac:dyDescent="0.3">
      <c r="N157" s="54"/>
    </row>
    <row r="158" spans="14:14" x14ac:dyDescent="0.3">
      <c r="N158" s="54"/>
    </row>
    <row r="159" spans="14:14" x14ac:dyDescent="0.3">
      <c r="N159" s="54"/>
    </row>
    <row r="160" spans="14:14" x14ac:dyDescent="0.3">
      <c r="N160" s="54"/>
    </row>
    <row r="161" spans="14:14" x14ac:dyDescent="0.3">
      <c r="N161" s="54"/>
    </row>
    <row r="162" spans="14:14" x14ac:dyDescent="0.3">
      <c r="N162" s="54"/>
    </row>
    <row r="163" spans="14:14" x14ac:dyDescent="0.3">
      <c r="N163" s="54"/>
    </row>
    <row r="164" spans="14:14" x14ac:dyDescent="0.3">
      <c r="N164" s="54"/>
    </row>
    <row r="165" spans="14:14" x14ac:dyDescent="0.3">
      <c r="N165" s="54"/>
    </row>
    <row r="166" spans="14:14" x14ac:dyDescent="0.3">
      <c r="N166" s="54"/>
    </row>
    <row r="167" spans="14:14" x14ac:dyDescent="0.3">
      <c r="N167" s="54"/>
    </row>
    <row r="168" spans="14:14" x14ac:dyDescent="0.3">
      <c r="N168" s="54"/>
    </row>
    <row r="169" spans="14:14" x14ac:dyDescent="0.3">
      <c r="N169" s="54"/>
    </row>
    <row r="170" spans="14:14" x14ac:dyDescent="0.3">
      <c r="N170" s="54"/>
    </row>
    <row r="171" spans="14:14" x14ac:dyDescent="0.3">
      <c r="N171" s="54"/>
    </row>
    <row r="172" spans="14:14" x14ac:dyDescent="0.3">
      <c r="N172" s="54"/>
    </row>
    <row r="173" spans="14:14" x14ac:dyDescent="0.3">
      <c r="N173" s="54"/>
    </row>
    <row r="174" spans="14:14" x14ac:dyDescent="0.3">
      <c r="N174" s="54"/>
    </row>
    <row r="175" spans="14:14" x14ac:dyDescent="0.3">
      <c r="N175" s="54"/>
    </row>
    <row r="176" spans="14:14" x14ac:dyDescent="0.3">
      <c r="N176" s="54"/>
    </row>
    <row r="177" spans="14:14" x14ac:dyDescent="0.3">
      <c r="N177" s="54"/>
    </row>
    <row r="178" spans="14:14" x14ac:dyDescent="0.3">
      <c r="N178" s="54"/>
    </row>
    <row r="179" spans="14:14" x14ac:dyDescent="0.3">
      <c r="N179" s="54"/>
    </row>
    <row r="180" spans="14:14" x14ac:dyDescent="0.3">
      <c r="N180" s="54"/>
    </row>
    <row r="181" spans="14:14" x14ac:dyDescent="0.3">
      <c r="N181" s="54"/>
    </row>
    <row r="182" spans="14:14" x14ac:dyDescent="0.3">
      <c r="N182" s="54"/>
    </row>
    <row r="183" spans="14:14" x14ac:dyDescent="0.3">
      <c r="N183" s="54"/>
    </row>
    <row r="184" spans="14:14" x14ac:dyDescent="0.3">
      <c r="N184" s="54"/>
    </row>
    <row r="185" spans="14:14" x14ac:dyDescent="0.3">
      <c r="N185" s="54"/>
    </row>
    <row r="186" spans="14:14" x14ac:dyDescent="0.3">
      <c r="N186" s="54"/>
    </row>
    <row r="187" spans="14:14" x14ac:dyDescent="0.3">
      <c r="N187" s="54"/>
    </row>
    <row r="188" spans="14:14" x14ac:dyDescent="0.3">
      <c r="N188" s="54"/>
    </row>
    <row r="189" spans="14:14" x14ac:dyDescent="0.3">
      <c r="N189" s="54"/>
    </row>
    <row r="190" spans="14:14" x14ac:dyDescent="0.3">
      <c r="N190" s="54"/>
    </row>
    <row r="191" spans="14:14" x14ac:dyDescent="0.3">
      <c r="N191" s="54"/>
    </row>
    <row r="192" spans="14:14" x14ac:dyDescent="0.3">
      <c r="N192" s="54"/>
    </row>
    <row r="193" spans="14:14" x14ac:dyDescent="0.3">
      <c r="N193" s="54"/>
    </row>
    <row r="194" spans="14:14" x14ac:dyDescent="0.3">
      <c r="N194" s="54"/>
    </row>
    <row r="195" spans="14:14" x14ac:dyDescent="0.3">
      <c r="N195" s="54"/>
    </row>
    <row r="196" spans="14:14" x14ac:dyDescent="0.3">
      <c r="N196" s="54"/>
    </row>
    <row r="197" spans="14:14" x14ac:dyDescent="0.3">
      <c r="N197" s="54"/>
    </row>
    <row r="198" spans="14:14" x14ac:dyDescent="0.3">
      <c r="N198" s="54"/>
    </row>
    <row r="199" spans="14:14" x14ac:dyDescent="0.3">
      <c r="N199" s="54"/>
    </row>
    <row r="200" spans="14:14" x14ac:dyDescent="0.3">
      <c r="N200" s="54"/>
    </row>
    <row r="201" spans="14:14" x14ac:dyDescent="0.3">
      <c r="N201" s="54"/>
    </row>
    <row r="202" spans="14:14" x14ac:dyDescent="0.3">
      <c r="N202" s="54"/>
    </row>
    <row r="203" spans="14:14" x14ac:dyDescent="0.3">
      <c r="N203" s="54"/>
    </row>
    <row r="204" spans="14:14" x14ac:dyDescent="0.3">
      <c r="N204" s="54"/>
    </row>
    <row r="205" spans="14:14" x14ac:dyDescent="0.3">
      <c r="N205" s="54"/>
    </row>
    <row r="206" spans="14:14" x14ac:dyDescent="0.3">
      <c r="N206" s="54"/>
    </row>
    <row r="207" spans="14:14" x14ac:dyDescent="0.3">
      <c r="N207" s="54"/>
    </row>
    <row r="208" spans="14:14" x14ac:dyDescent="0.3">
      <c r="N208" s="54"/>
    </row>
    <row r="209" spans="14:14" x14ac:dyDescent="0.3">
      <c r="N209" s="54"/>
    </row>
    <row r="210" spans="14:14" x14ac:dyDescent="0.3">
      <c r="N210" s="54"/>
    </row>
    <row r="211" spans="14:14" x14ac:dyDescent="0.3">
      <c r="N211" s="54"/>
    </row>
    <row r="212" spans="14:14" x14ac:dyDescent="0.3">
      <c r="N212" s="54"/>
    </row>
    <row r="213" spans="14:14" x14ac:dyDescent="0.3">
      <c r="N213" s="54"/>
    </row>
    <row r="214" spans="14:14" x14ac:dyDescent="0.3">
      <c r="N214" s="54"/>
    </row>
    <row r="215" spans="14:14" x14ac:dyDescent="0.3">
      <c r="N215" s="54"/>
    </row>
    <row r="216" spans="14:14" x14ac:dyDescent="0.3">
      <c r="N216" s="54"/>
    </row>
    <row r="217" spans="14:14" x14ac:dyDescent="0.3">
      <c r="N217" s="54"/>
    </row>
    <row r="218" spans="14:14" x14ac:dyDescent="0.3">
      <c r="N218" s="54"/>
    </row>
    <row r="219" spans="14:14" x14ac:dyDescent="0.3">
      <c r="N219" s="54"/>
    </row>
    <row r="220" spans="14:14" x14ac:dyDescent="0.3">
      <c r="N220" s="54"/>
    </row>
    <row r="221" spans="14:14" x14ac:dyDescent="0.3">
      <c r="N221" s="54"/>
    </row>
    <row r="222" spans="14:14" x14ac:dyDescent="0.3">
      <c r="N222" s="54"/>
    </row>
    <row r="223" spans="14:14" x14ac:dyDescent="0.3">
      <c r="N223" s="54"/>
    </row>
    <row r="224" spans="14:14" x14ac:dyDescent="0.3">
      <c r="N224" s="54"/>
    </row>
    <row r="225" spans="14:14" x14ac:dyDescent="0.3">
      <c r="N225" s="54"/>
    </row>
    <row r="226" spans="14:14" x14ac:dyDescent="0.3">
      <c r="N226" s="54"/>
    </row>
    <row r="227" spans="14:14" x14ac:dyDescent="0.3">
      <c r="N227" s="54"/>
    </row>
    <row r="228" spans="14:14" x14ac:dyDescent="0.3">
      <c r="N228" s="54"/>
    </row>
    <row r="229" spans="14:14" x14ac:dyDescent="0.3">
      <c r="N229" s="54"/>
    </row>
    <row r="230" spans="14:14" x14ac:dyDescent="0.3">
      <c r="N230" s="54"/>
    </row>
    <row r="231" spans="14:14" x14ac:dyDescent="0.3">
      <c r="N231" s="54"/>
    </row>
    <row r="232" spans="14:14" x14ac:dyDescent="0.3">
      <c r="N232" s="54"/>
    </row>
    <row r="233" spans="14:14" x14ac:dyDescent="0.3">
      <c r="N233" s="54"/>
    </row>
    <row r="234" spans="14:14" x14ac:dyDescent="0.3">
      <c r="N234" s="54"/>
    </row>
    <row r="235" spans="14:14" x14ac:dyDescent="0.3">
      <c r="N235" s="54"/>
    </row>
    <row r="236" spans="14:14" x14ac:dyDescent="0.3">
      <c r="N236" s="54"/>
    </row>
    <row r="237" spans="14:14" x14ac:dyDescent="0.3">
      <c r="N237" s="54"/>
    </row>
    <row r="238" spans="14:14" x14ac:dyDescent="0.3">
      <c r="N238" s="54"/>
    </row>
    <row r="239" spans="14:14" x14ac:dyDescent="0.3">
      <c r="N239" s="54"/>
    </row>
    <row r="240" spans="14:14" x14ac:dyDescent="0.3">
      <c r="N240" s="54"/>
    </row>
    <row r="241" spans="14:14" x14ac:dyDescent="0.3">
      <c r="N241" s="54"/>
    </row>
    <row r="242" spans="14:14" x14ac:dyDescent="0.3">
      <c r="N242" s="54"/>
    </row>
    <row r="243" spans="14:14" x14ac:dyDescent="0.3">
      <c r="N243" s="54"/>
    </row>
    <row r="244" spans="14:14" x14ac:dyDescent="0.3">
      <c r="N244" s="54"/>
    </row>
    <row r="245" spans="14:14" x14ac:dyDescent="0.3">
      <c r="N245" s="54"/>
    </row>
    <row r="246" spans="14:14" x14ac:dyDescent="0.3">
      <c r="N246" s="54"/>
    </row>
    <row r="247" spans="14:14" x14ac:dyDescent="0.3">
      <c r="N247" s="54"/>
    </row>
    <row r="248" spans="14:14" x14ac:dyDescent="0.3">
      <c r="N248" s="54"/>
    </row>
    <row r="249" spans="14:14" x14ac:dyDescent="0.3">
      <c r="N249" s="54"/>
    </row>
    <row r="250" spans="14:14" x14ac:dyDescent="0.3">
      <c r="N250" s="54"/>
    </row>
    <row r="251" spans="14:14" x14ac:dyDescent="0.3">
      <c r="N251" s="54"/>
    </row>
    <row r="252" spans="14:14" x14ac:dyDescent="0.3">
      <c r="N252" s="54"/>
    </row>
    <row r="253" spans="14:14" x14ac:dyDescent="0.3">
      <c r="N253" s="54"/>
    </row>
    <row r="254" spans="14:14" x14ac:dyDescent="0.3">
      <c r="N254" s="54"/>
    </row>
    <row r="255" spans="14:14" x14ac:dyDescent="0.3">
      <c r="N255" s="54"/>
    </row>
    <row r="256" spans="14:14" x14ac:dyDescent="0.3">
      <c r="N256" s="54"/>
    </row>
    <row r="257" spans="13:14" x14ac:dyDescent="0.3">
      <c r="N257" s="54"/>
    </row>
    <row r="258" spans="13:14" x14ac:dyDescent="0.3">
      <c r="N258" s="54"/>
    </row>
    <row r="259" spans="13:14" x14ac:dyDescent="0.3">
      <c r="N259" s="54"/>
    </row>
    <row r="260" spans="13:14" x14ac:dyDescent="0.3">
      <c r="N260" s="54"/>
    </row>
    <row r="261" spans="13:14" x14ac:dyDescent="0.3">
      <c r="N261" s="54"/>
    </row>
    <row r="262" spans="13:14" x14ac:dyDescent="0.3">
      <c r="N262" s="54"/>
    </row>
    <row r="263" spans="13:14" x14ac:dyDescent="0.3">
      <c r="N263" s="54"/>
    </row>
    <row r="264" spans="13:14" x14ac:dyDescent="0.3">
      <c r="N264" s="54"/>
    </row>
    <row r="265" spans="13:14" x14ac:dyDescent="0.3">
      <c r="N265" s="54"/>
    </row>
    <row r="266" spans="13:14" x14ac:dyDescent="0.3">
      <c r="N266" s="54"/>
    </row>
    <row r="267" spans="13:14" x14ac:dyDescent="0.3">
      <c r="N267" s="54"/>
    </row>
    <row r="268" spans="13:14" x14ac:dyDescent="0.3">
      <c r="N268" s="54"/>
    </row>
    <row r="269" spans="13:14" x14ac:dyDescent="0.3">
      <c r="N269" s="54"/>
    </row>
    <row r="270" spans="13:14" x14ac:dyDescent="0.3">
      <c r="N270" s="54"/>
    </row>
    <row r="271" spans="13:14" x14ac:dyDescent="0.3">
      <c r="M271" s="7"/>
      <c r="N271" s="54"/>
    </row>
    <row r="272" spans="13:14" x14ac:dyDescent="0.3">
      <c r="M272" s="7"/>
      <c r="N272" s="54"/>
    </row>
    <row r="273" spans="13:14" x14ac:dyDescent="0.3">
      <c r="M273" s="54"/>
      <c r="N273" s="54"/>
    </row>
    <row r="274" spans="13:14" x14ac:dyDescent="0.3">
      <c r="M274" s="54"/>
      <c r="N274" s="54"/>
    </row>
    <row r="275" spans="13:14" x14ac:dyDescent="0.3">
      <c r="M275" s="54"/>
      <c r="N275" s="54"/>
    </row>
    <row r="276" spans="13:14" x14ac:dyDescent="0.3">
      <c r="M276" s="54"/>
      <c r="N276" s="54"/>
    </row>
    <row r="277" spans="13:14" x14ac:dyDescent="0.3">
      <c r="M277" s="54"/>
      <c r="N277" s="54"/>
    </row>
    <row r="278" spans="13:14" x14ac:dyDescent="0.3">
      <c r="M278" s="54"/>
      <c r="N278" s="54"/>
    </row>
    <row r="279" spans="13:14" x14ac:dyDescent="0.3">
      <c r="M279" s="54"/>
      <c r="N279" s="54"/>
    </row>
    <row r="280" spans="13:14" x14ac:dyDescent="0.3">
      <c r="M280" s="54"/>
      <c r="N280" s="54"/>
    </row>
    <row r="281" spans="13:14" x14ac:dyDescent="0.3">
      <c r="M281" s="54"/>
      <c r="N281" s="54"/>
    </row>
    <row r="282" spans="13:14" x14ac:dyDescent="0.3">
      <c r="M282" s="54"/>
      <c r="N282" s="54"/>
    </row>
    <row r="283" spans="13:14" x14ac:dyDescent="0.3">
      <c r="M283" s="54"/>
      <c r="N283" s="54"/>
    </row>
    <row r="284" spans="13:14" x14ac:dyDescent="0.3">
      <c r="M284" s="54"/>
      <c r="N284" s="54"/>
    </row>
    <row r="285" spans="13:14" x14ac:dyDescent="0.3">
      <c r="M285" s="54"/>
      <c r="N285" s="54"/>
    </row>
    <row r="286" spans="13:14" x14ac:dyDescent="0.3">
      <c r="M286" s="54"/>
      <c r="N286" s="54"/>
    </row>
    <row r="287" spans="13:14" x14ac:dyDescent="0.3">
      <c r="M287" s="54"/>
      <c r="N287" s="54"/>
    </row>
    <row r="288" spans="13:14" x14ac:dyDescent="0.3">
      <c r="M288" s="54"/>
      <c r="N288" s="54"/>
    </row>
    <row r="289" spans="13:14" x14ac:dyDescent="0.3">
      <c r="M289" s="54"/>
      <c r="N289" s="54"/>
    </row>
    <row r="290" spans="13:14" x14ac:dyDescent="0.3">
      <c r="M290" s="54"/>
      <c r="N290" s="54"/>
    </row>
    <row r="291" spans="13:14" x14ac:dyDescent="0.3">
      <c r="M291" s="54"/>
      <c r="N291" s="54"/>
    </row>
    <row r="292" spans="13:14" x14ac:dyDescent="0.3">
      <c r="M292" s="54"/>
      <c r="N292" s="54"/>
    </row>
    <row r="293" spans="13:14" x14ac:dyDescent="0.3">
      <c r="M293" s="54"/>
      <c r="N293" s="54"/>
    </row>
    <row r="294" spans="13:14" x14ac:dyDescent="0.3">
      <c r="M294" s="54"/>
      <c r="N294" s="54"/>
    </row>
    <row r="295" spans="13:14" x14ac:dyDescent="0.3">
      <c r="M295" s="7"/>
      <c r="N295" s="54"/>
    </row>
    <row r="296" spans="13:14" x14ac:dyDescent="0.3">
      <c r="M296" s="7"/>
      <c r="N296" s="54"/>
    </row>
    <row r="297" spans="13:14" x14ac:dyDescent="0.3">
      <c r="M297" s="7"/>
      <c r="N297" s="54"/>
    </row>
    <row r="298" spans="13:14" x14ac:dyDescent="0.3">
      <c r="M298" s="7"/>
      <c r="N298" s="54"/>
    </row>
    <row r="299" spans="13:14" x14ac:dyDescent="0.3">
      <c r="M299" s="7"/>
      <c r="N299" s="54"/>
    </row>
    <row r="300" spans="13:14" x14ac:dyDescent="0.3">
      <c r="M300" s="7"/>
      <c r="N300" s="54"/>
    </row>
    <row r="301" spans="13:14" x14ac:dyDescent="0.3">
      <c r="M301" s="7"/>
      <c r="N301" s="54"/>
    </row>
    <row r="302" spans="13:14" x14ac:dyDescent="0.3">
      <c r="M302" s="7"/>
      <c r="N302" s="54"/>
    </row>
    <row r="303" spans="13:14" x14ac:dyDescent="0.3">
      <c r="N303" s="54"/>
    </row>
    <row r="304" spans="13:14" x14ac:dyDescent="0.3">
      <c r="N304" s="54"/>
    </row>
    <row r="305" spans="14:14" x14ac:dyDescent="0.3">
      <c r="N305" s="54"/>
    </row>
    <row r="306" spans="14:14" x14ac:dyDescent="0.3">
      <c r="N306" s="54"/>
    </row>
    <row r="307" spans="14:14" x14ac:dyDescent="0.3">
      <c r="N307" s="54"/>
    </row>
    <row r="308" spans="14:14" x14ac:dyDescent="0.3">
      <c r="N308" s="54"/>
    </row>
    <row r="309" spans="14:14" x14ac:dyDescent="0.3">
      <c r="N309" s="54"/>
    </row>
    <row r="310" spans="14:14" x14ac:dyDescent="0.3">
      <c r="N310" s="54"/>
    </row>
    <row r="311" spans="14:14" x14ac:dyDescent="0.3">
      <c r="N311" s="54"/>
    </row>
    <row r="312" spans="14:14" x14ac:dyDescent="0.3">
      <c r="N312" s="54"/>
    </row>
    <row r="313" spans="14:14" x14ac:dyDescent="0.3">
      <c r="N313" s="54"/>
    </row>
    <row r="317" spans="14:14" x14ac:dyDescent="0.3">
      <c r="N317" s="54"/>
    </row>
    <row r="318" spans="14:14" x14ac:dyDescent="0.3">
      <c r="N318" s="54"/>
    </row>
    <row r="319" spans="14:14" x14ac:dyDescent="0.3">
      <c r="N319" s="54"/>
    </row>
    <row r="320" spans="14:14" x14ac:dyDescent="0.3">
      <c r="N320" s="54"/>
    </row>
    <row r="321" spans="14:14" x14ac:dyDescent="0.3">
      <c r="N321" s="54"/>
    </row>
    <row r="322" spans="14:14" x14ac:dyDescent="0.3">
      <c r="N322" s="54"/>
    </row>
    <row r="323" spans="14:14" x14ac:dyDescent="0.3">
      <c r="N323" s="54"/>
    </row>
    <row r="324" spans="14:14" x14ac:dyDescent="0.3">
      <c r="N324" s="54"/>
    </row>
    <row r="325" spans="14:14" x14ac:dyDescent="0.3">
      <c r="N325" s="54"/>
    </row>
    <row r="326" spans="14:14" x14ac:dyDescent="0.3">
      <c r="N326" s="54"/>
    </row>
    <row r="327" spans="14:14" x14ac:dyDescent="0.3">
      <c r="N327" s="54"/>
    </row>
    <row r="328" spans="14:14" x14ac:dyDescent="0.3">
      <c r="N328" s="54"/>
    </row>
    <row r="329" spans="14:14" x14ac:dyDescent="0.3">
      <c r="N329" s="54"/>
    </row>
    <row r="330" spans="14:14" x14ac:dyDescent="0.3">
      <c r="N330" s="54"/>
    </row>
    <row r="331" spans="14:14" x14ac:dyDescent="0.3">
      <c r="N331" s="54"/>
    </row>
    <row r="332" spans="14:14" x14ac:dyDescent="0.3">
      <c r="N332" s="54"/>
    </row>
    <row r="333" spans="14:14" x14ac:dyDescent="0.3">
      <c r="N333" s="54"/>
    </row>
    <row r="334" spans="14:14" x14ac:dyDescent="0.3">
      <c r="N334" s="54"/>
    </row>
    <row r="335" spans="14:14" x14ac:dyDescent="0.3">
      <c r="N335" s="54"/>
    </row>
    <row r="336" spans="14:14" x14ac:dyDescent="0.3">
      <c r="N336" s="54"/>
    </row>
    <row r="337" spans="14:14" x14ac:dyDescent="0.3">
      <c r="N337" s="54"/>
    </row>
    <row r="338" spans="14:14" x14ac:dyDescent="0.3">
      <c r="N338" s="54"/>
    </row>
    <row r="339" spans="14:14" x14ac:dyDescent="0.3">
      <c r="N339" s="54"/>
    </row>
    <row r="340" spans="14:14" x14ac:dyDescent="0.3">
      <c r="N340" s="54"/>
    </row>
    <row r="341" spans="14:14" x14ac:dyDescent="0.3">
      <c r="N341" s="54"/>
    </row>
    <row r="342" spans="14:14" x14ac:dyDescent="0.3">
      <c r="N342" s="54"/>
    </row>
    <row r="343" spans="14:14" x14ac:dyDescent="0.3">
      <c r="N343" s="54"/>
    </row>
    <row r="344" spans="14:14" x14ac:dyDescent="0.3">
      <c r="N344" s="54"/>
    </row>
    <row r="345" spans="14:14" x14ac:dyDescent="0.3">
      <c r="N345" s="54"/>
    </row>
    <row r="346" spans="14:14" x14ac:dyDescent="0.3">
      <c r="N346" s="54"/>
    </row>
    <row r="347" spans="14:14" x14ac:dyDescent="0.3">
      <c r="N347" s="54"/>
    </row>
    <row r="348" spans="14:14" x14ac:dyDescent="0.3">
      <c r="N348" s="54"/>
    </row>
    <row r="349" spans="14:14" x14ac:dyDescent="0.3">
      <c r="N349" s="54"/>
    </row>
    <row r="350" spans="14:14" x14ac:dyDescent="0.3">
      <c r="N350" s="54"/>
    </row>
    <row r="351" spans="14:14" x14ac:dyDescent="0.3">
      <c r="N351" s="54"/>
    </row>
    <row r="352" spans="14:14" x14ac:dyDescent="0.3">
      <c r="N352" s="54"/>
    </row>
    <row r="353" spans="14:14" x14ac:dyDescent="0.3">
      <c r="N353" s="54"/>
    </row>
    <row r="354" spans="14:14" x14ac:dyDescent="0.3">
      <c r="N354" s="54"/>
    </row>
    <row r="355" spans="14:14" x14ac:dyDescent="0.3">
      <c r="N355" s="54"/>
    </row>
    <row r="356" spans="14:14" x14ac:dyDescent="0.3">
      <c r="N356" s="54"/>
    </row>
    <row r="357" spans="14:14" x14ac:dyDescent="0.3">
      <c r="N357" s="54"/>
    </row>
    <row r="358" spans="14:14" x14ac:dyDescent="0.3">
      <c r="N358" s="54"/>
    </row>
    <row r="359" spans="14:14" x14ac:dyDescent="0.3">
      <c r="N359" s="54"/>
    </row>
    <row r="360" spans="14:14" x14ac:dyDescent="0.3">
      <c r="N360" s="54"/>
    </row>
    <row r="361" spans="14:14" x14ac:dyDescent="0.3">
      <c r="N361" s="54"/>
    </row>
    <row r="362" spans="14:14" x14ac:dyDescent="0.3">
      <c r="N362" s="54"/>
    </row>
    <row r="363" spans="14:14" x14ac:dyDescent="0.3">
      <c r="N363" s="54"/>
    </row>
    <row r="364" spans="14:14" x14ac:dyDescent="0.3">
      <c r="N364" s="54"/>
    </row>
    <row r="365" spans="14:14" x14ac:dyDescent="0.3">
      <c r="N365" s="54"/>
    </row>
    <row r="366" spans="14:14" x14ac:dyDescent="0.3">
      <c r="N366" s="54"/>
    </row>
  </sheetData>
  <mergeCells count="36">
    <mergeCell ref="A36:N37"/>
    <mergeCell ref="A7:M7"/>
    <mergeCell ref="A9:A10"/>
    <mergeCell ref="B29:N29"/>
    <mergeCell ref="B31:E31"/>
    <mergeCell ref="B32:E32"/>
    <mergeCell ref="B33:E33"/>
    <mergeCell ref="B23:E23"/>
    <mergeCell ref="G9:G10"/>
    <mergeCell ref="B12:N12"/>
    <mergeCell ref="B13:E13"/>
    <mergeCell ref="B14:E14"/>
    <mergeCell ref="B15:E15"/>
    <mergeCell ref="B16:E16"/>
    <mergeCell ref="B17:E17"/>
    <mergeCell ref="B30:E30"/>
    <mergeCell ref="I2:M2"/>
    <mergeCell ref="I3:M3"/>
    <mergeCell ref="A5:M5"/>
    <mergeCell ref="I9:N9"/>
    <mergeCell ref="B9:E10"/>
    <mergeCell ref="H9:H10"/>
    <mergeCell ref="F9:F10"/>
    <mergeCell ref="B28:E28"/>
    <mergeCell ref="B27:N27"/>
    <mergeCell ref="B26:E26"/>
    <mergeCell ref="I4:N4"/>
    <mergeCell ref="A6:M6"/>
    <mergeCell ref="B24:N24"/>
    <mergeCell ref="B25:E25"/>
    <mergeCell ref="B18:E18"/>
    <mergeCell ref="B11:E11"/>
    <mergeCell ref="B22:N22"/>
    <mergeCell ref="B19:E19"/>
    <mergeCell ref="B20:E20"/>
    <mergeCell ref="B21:E21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39997558519241921"/>
  </sheetPr>
  <dimension ref="A1:H57"/>
  <sheetViews>
    <sheetView workbookViewId="0">
      <selection activeCell="A2" sqref="A2:E2"/>
    </sheetView>
  </sheetViews>
  <sheetFormatPr defaultRowHeight="18.75" x14ac:dyDescent="0.3"/>
  <cols>
    <col min="1" max="1" width="17.69921875" style="76" customWidth="1"/>
    <col min="2" max="2" width="16.5" style="76" customWidth="1"/>
    <col min="3" max="3" width="25.59765625" style="76" customWidth="1"/>
    <col min="4" max="4" width="28.796875" style="76" customWidth="1"/>
    <col min="5" max="5" width="12.59765625" style="76" customWidth="1"/>
    <col min="6" max="16384" width="8.796875" style="11"/>
  </cols>
  <sheetData>
    <row r="1" spans="1:8" ht="186" customHeight="1" x14ac:dyDescent="0.3">
      <c r="A1" s="55"/>
      <c r="B1" s="55"/>
      <c r="C1" s="55"/>
      <c r="D1" s="249" t="s">
        <v>242</v>
      </c>
      <c r="E1" s="249"/>
    </row>
    <row r="2" spans="1:8" ht="46.5" customHeight="1" x14ac:dyDescent="0.3">
      <c r="A2" s="250" t="s">
        <v>133</v>
      </c>
      <c r="B2" s="250"/>
      <c r="C2" s="250"/>
      <c r="D2" s="250"/>
      <c r="E2" s="250"/>
    </row>
    <row r="3" spans="1:8" ht="35.25" customHeight="1" x14ac:dyDescent="0.3">
      <c r="A3" s="59"/>
      <c r="B3" s="59"/>
      <c r="C3" s="59"/>
      <c r="D3" s="59"/>
      <c r="E3" s="59"/>
    </row>
    <row r="4" spans="1:8" ht="101.25" customHeight="1" x14ac:dyDescent="0.3">
      <c r="A4" s="77" t="s">
        <v>38</v>
      </c>
      <c r="B4" s="77" t="s">
        <v>22</v>
      </c>
      <c r="C4" s="77" t="s">
        <v>39</v>
      </c>
      <c r="D4" s="77" t="s">
        <v>40</v>
      </c>
      <c r="E4" s="77" t="s">
        <v>41</v>
      </c>
    </row>
    <row r="5" spans="1:8" ht="16.5" customHeight="1" x14ac:dyDescent="0.3">
      <c r="A5" s="258" t="s">
        <v>222</v>
      </c>
      <c r="B5" s="259"/>
      <c r="C5" s="259"/>
      <c r="D5" s="259"/>
      <c r="E5" s="260"/>
    </row>
    <row r="6" spans="1:8" ht="70.5" customHeight="1" x14ac:dyDescent="0.3">
      <c r="A6" s="78" t="s">
        <v>114</v>
      </c>
      <c r="B6" s="79" t="s">
        <v>81</v>
      </c>
      <c r="C6" s="79"/>
      <c r="D6" s="83" t="s">
        <v>210</v>
      </c>
      <c r="E6" s="83"/>
      <c r="G6" s="80"/>
      <c r="H6" s="81"/>
    </row>
    <row r="7" spans="1:8" ht="144" customHeight="1" x14ac:dyDescent="0.3">
      <c r="A7" s="82" t="s">
        <v>115</v>
      </c>
      <c r="B7" s="79" t="s">
        <v>81</v>
      </c>
      <c r="C7" s="79"/>
      <c r="D7" s="79" t="s">
        <v>82</v>
      </c>
      <c r="E7" s="77"/>
    </row>
    <row r="8" spans="1:8" ht="120.75" customHeight="1" x14ac:dyDescent="0.3">
      <c r="A8" s="82" t="s">
        <v>116</v>
      </c>
      <c r="B8" s="83" t="s">
        <v>147</v>
      </c>
      <c r="C8" s="79"/>
      <c r="D8" s="79" t="s">
        <v>82</v>
      </c>
      <c r="E8" s="77"/>
    </row>
    <row r="9" spans="1:8" ht="168" customHeight="1" x14ac:dyDescent="0.3">
      <c r="A9" s="82" t="s">
        <v>117</v>
      </c>
      <c r="B9" s="79" t="s">
        <v>81</v>
      </c>
      <c r="C9" s="79"/>
      <c r="D9" s="79" t="s">
        <v>82</v>
      </c>
      <c r="E9" s="77"/>
    </row>
    <row r="10" spans="1:8" ht="132" customHeight="1" x14ac:dyDescent="0.3">
      <c r="A10" s="261" t="s">
        <v>118</v>
      </c>
      <c r="B10" s="84" t="s">
        <v>113</v>
      </c>
      <c r="C10" s="79"/>
      <c r="D10" s="85" t="s">
        <v>229</v>
      </c>
      <c r="E10" s="77"/>
    </row>
    <row r="11" spans="1:8" ht="303.75" customHeight="1" x14ac:dyDescent="0.3">
      <c r="A11" s="262"/>
      <c r="B11" s="84" t="s">
        <v>169</v>
      </c>
      <c r="C11" s="79"/>
      <c r="D11" s="85" t="s">
        <v>211</v>
      </c>
      <c r="E11" s="77"/>
    </row>
    <row r="12" spans="1:8" ht="26.25" customHeight="1" x14ac:dyDescent="0.3">
      <c r="A12" s="251" t="s">
        <v>101</v>
      </c>
      <c r="B12" s="252"/>
      <c r="C12" s="253"/>
      <c r="D12" s="252"/>
      <c r="E12" s="253"/>
    </row>
    <row r="13" spans="1:8" ht="113.25" customHeight="1" x14ac:dyDescent="0.3">
      <c r="A13" s="255" t="s">
        <v>172</v>
      </c>
      <c r="B13" s="85" t="s">
        <v>42</v>
      </c>
      <c r="C13" s="86" t="s">
        <v>43</v>
      </c>
      <c r="D13" s="85" t="s">
        <v>215</v>
      </c>
      <c r="E13" s="242" t="s">
        <v>44</v>
      </c>
    </row>
    <row r="14" spans="1:8" ht="91.5" customHeight="1" x14ac:dyDescent="0.3">
      <c r="A14" s="256"/>
      <c r="B14" s="87" t="s">
        <v>45</v>
      </c>
      <c r="C14" s="88" t="s">
        <v>46</v>
      </c>
      <c r="D14" s="87" t="s">
        <v>216</v>
      </c>
      <c r="E14" s="254"/>
    </row>
    <row r="15" spans="1:8" ht="116.25" customHeight="1" x14ac:dyDescent="0.3">
      <c r="A15" s="256"/>
      <c r="B15" s="87" t="s">
        <v>47</v>
      </c>
      <c r="C15" s="88" t="s">
        <v>48</v>
      </c>
      <c r="D15" s="87" t="s">
        <v>217</v>
      </c>
      <c r="E15" s="254"/>
    </row>
    <row r="16" spans="1:8" ht="84" customHeight="1" x14ac:dyDescent="0.3">
      <c r="A16" s="256"/>
      <c r="B16" s="89" t="s">
        <v>49</v>
      </c>
      <c r="C16" s="90" t="s">
        <v>50</v>
      </c>
      <c r="D16" s="87" t="s">
        <v>109</v>
      </c>
      <c r="E16" s="243"/>
    </row>
    <row r="17" spans="1:5" ht="68.25" customHeight="1" x14ac:dyDescent="0.3">
      <c r="A17" s="257"/>
      <c r="B17" s="91"/>
      <c r="C17" s="88" t="s">
        <v>51</v>
      </c>
      <c r="D17" s="88"/>
      <c r="E17" s="243"/>
    </row>
    <row r="18" spans="1:5" ht="67.5" customHeight="1" x14ac:dyDescent="0.3">
      <c r="A18" s="87"/>
      <c r="B18" s="91"/>
      <c r="C18" s="88" t="s">
        <v>52</v>
      </c>
      <c r="D18" s="88" t="s">
        <v>53</v>
      </c>
      <c r="E18" s="243"/>
    </row>
    <row r="19" spans="1:5" ht="79.5" customHeight="1" x14ac:dyDescent="0.3">
      <c r="A19" s="87"/>
      <c r="B19" s="91"/>
      <c r="C19" s="88" t="s">
        <v>54</v>
      </c>
      <c r="D19" s="88" t="s">
        <v>55</v>
      </c>
      <c r="E19" s="243"/>
    </row>
    <row r="20" spans="1:5" ht="72" customHeight="1" x14ac:dyDescent="0.3">
      <c r="A20" s="92"/>
      <c r="B20" s="93"/>
      <c r="C20" s="94" t="s">
        <v>56</v>
      </c>
      <c r="D20" s="95"/>
      <c r="E20" s="244"/>
    </row>
    <row r="21" spans="1:5" ht="34.5" customHeight="1" x14ac:dyDescent="0.3">
      <c r="A21" s="245" t="s">
        <v>104</v>
      </c>
      <c r="B21" s="246"/>
      <c r="C21" s="246"/>
      <c r="D21" s="246"/>
      <c r="E21" s="247"/>
    </row>
    <row r="22" spans="1:5" ht="99.75" customHeight="1" x14ac:dyDescent="0.3">
      <c r="A22" s="241" t="s">
        <v>119</v>
      </c>
      <c r="B22" s="84" t="s">
        <v>60</v>
      </c>
      <c r="C22" s="96" t="s">
        <v>43</v>
      </c>
      <c r="D22" s="85" t="s">
        <v>214</v>
      </c>
      <c r="E22" s="242" t="s">
        <v>12</v>
      </c>
    </row>
    <row r="23" spans="1:5" ht="92.25" customHeight="1" x14ac:dyDescent="0.3">
      <c r="A23" s="233"/>
      <c r="B23" s="97" t="s">
        <v>58</v>
      </c>
      <c r="C23" s="98" t="s">
        <v>61</v>
      </c>
      <c r="D23" s="87" t="s">
        <v>223</v>
      </c>
      <c r="E23" s="243"/>
    </row>
    <row r="24" spans="1:5" ht="48.75" customHeight="1" x14ac:dyDescent="0.3">
      <c r="A24" s="233"/>
      <c r="B24" s="90"/>
      <c r="C24" s="98" t="s">
        <v>62</v>
      </c>
      <c r="D24" s="88"/>
      <c r="E24" s="243"/>
    </row>
    <row r="25" spans="1:5" ht="72.75" customHeight="1" x14ac:dyDescent="0.3">
      <c r="A25" s="233"/>
      <c r="B25" s="91"/>
      <c r="C25" s="98" t="s">
        <v>63</v>
      </c>
      <c r="D25" s="88"/>
      <c r="E25" s="243"/>
    </row>
    <row r="26" spans="1:5" ht="60.75" customHeight="1" x14ac:dyDescent="0.3">
      <c r="A26" s="233"/>
      <c r="B26" s="91"/>
      <c r="C26" s="98" t="s">
        <v>64</v>
      </c>
      <c r="D26" s="88"/>
      <c r="E26" s="243"/>
    </row>
    <row r="27" spans="1:5" ht="108" customHeight="1" x14ac:dyDescent="0.3">
      <c r="A27" s="233"/>
      <c r="B27" s="91"/>
      <c r="C27" s="98" t="s">
        <v>65</v>
      </c>
      <c r="D27" s="88" t="s">
        <v>66</v>
      </c>
      <c r="E27" s="243"/>
    </row>
    <row r="28" spans="1:5" ht="61.5" customHeight="1" x14ac:dyDescent="0.3">
      <c r="A28" s="233"/>
      <c r="B28" s="91"/>
      <c r="C28" s="98" t="s">
        <v>67</v>
      </c>
      <c r="D28" s="88" t="s">
        <v>55</v>
      </c>
      <c r="E28" s="243"/>
    </row>
    <row r="29" spans="1:5" ht="63" customHeight="1" x14ac:dyDescent="0.3">
      <c r="A29" s="233"/>
      <c r="B29" s="91"/>
      <c r="C29" s="98" t="s">
        <v>68</v>
      </c>
      <c r="D29" s="99"/>
      <c r="E29" s="243"/>
    </row>
    <row r="30" spans="1:5" ht="116.25" customHeight="1" x14ac:dyDescent="0.3">
      <c r="A30" s="100"/>
      <c r="B30" s="93"/>
      <c r="C30" s="101" t="s">
        <v>69</v>
      </c>
      <c r="D30" s="95"/>
      <c r="E30" s="244"/>
    </row>
    <row r="31" spans="1:5" ht="23.25" customHeight="1" x14ac:dyDescent="0.3">
      <c r="A31" s="248" t="s">
        <v>150</v>
      </c>
      <c r="B31" s="246"/>
      <c r="C31" s="246"/>
      <c r="D31" s="246"/>
      <c r="E31" s="247"/>
    </row>
    <row r="32" spans="1:5" ht="105.75" customHeight="1" x14ac:dyDescent="0.3">
      <c r="A32" s="241" t="s">
        <v>120</v>
      </c>
      <c r="B32" s="102" t="s">
        <v>70</v>
      </c>
      <c r="C32" s="96" t="s">
        <v>43</v>
      </c>
      <c r="D32" s="85" t="s">
        <v>170</v>
      </c>
      <c r="E32" s="242" t="s">
        <v>12</v>
      </c>
    </row>
    <row r="33" spans="1:5" ht="98.25" customHeight="1" x14ac:dyDescent="0.3">
      <c r="A33" s="233"/>
      <c r="B33" s="89" t="s">
        <v>58</v>
      </c>
      <c r="C33" s="98" t="s">
        <v>71</v>
      </c>
      <c r="D33" s="87" t="s">
        <v>171</v>
      </c>
      <c r="E33" s="243"/>
    </row>
    <row r="34" spans="1:5" ht="0.75" customHeight="1" x14ac:dyDescent="0.3">
      <c r="A34" s="233"/>
      <c r="B34" s="88"/>
      <c r="C34" s="98"/>
      <c r="D34" s="88"/>
      <c r="E34" s="243"/>
    </row>
    <row r="35" spans="1:5" ht="97.5" customHeight="1" x14ac:dyDescent="0.3">
      <c r="A35" s="233"/>
      <c r="B35" s="87" t="s">
        <v>152</v>
      </c>
      <c r="C35" s="88" t="s">
        <v>72</v>
      </c>
      <c r="D35" s="88" t="s">
        <v>154</v>
      </c>
      <c r="E35" s="243"/>
    </row>
    <row r="36" spans="1:5" ht="54.75" customHeight="1" x14ac:dyDescent="0.3">
      <c r="A36" s="233"/>
      <c r="B36" s="99"/>
      <c r="C36" s="98" t="s">
        <v>73</v>
      </c>
      <c r="D36" s="88"/>
      <c r="E36" s="243"/>
    </row>
    <row r="37" spans="1:5" ht="92.25" customHeight="1" x14ac:dyDescent="0.3">
      <c r="A37" s="233"/>
      <c r="B37" s="99"/>
      <c r="C37" s="98" t="s">
        <v>74</v>
      </c>
      <c r="D37" s="88" t="s">
        <v>75</v>
      </c>
      <c r="E37" s="243"/>
    </row>
    <row r="38" spans="1:5" ht="99.75" customHeight="1" x14ac:dyDescent="0.3">
      <c r="A38" s="233"/>
      <c r="B38" s="99"/>
      <c r="C38" s="98" t="s">
        <v>76</v>
      </c>
      <c r="D38" s="88" t="s">
        <v>55</v>
      </c>
      <c r="E38" s="243"/>
    </row>
    <row r="39" spans="1:5" ht="44.25" customHeight="1" x14ac:dyDescent="0.3">
      <c r="A39" s="233"/>
      <c r="B39" s="99"/>
      <c r="C39" s="98" t="s">
        <v>77</v>
      </c>
      <c r="D39" s="103"/>
      <c r="E39" s="243"/>
    </row>
    <row r="40" spans="1:5" ht="51.75" customHeight="1" x14ac:dyDescent="0.3">
      <c r="A40" s="233"/>
      <c r="B40" s="99"/>
      <c r="C40" s="98" t="s">
        <v>78</v>
      </c>
      <c r="D40" s="104"/>
      <c r="E40" s="243"/>
    </row>
    <row r="41" spans="1:5" ht="49.5" customHeight="1" x14ac:dyDescent="0.3">
      <c r="A41" s="233"/>
      <c r="B41" s="99"/>
      <c r="C41" s="98" t="s">
        <v>79</v>
      </c>
      <c r="D41" s="99"/>
      <c r="E41" s="243"/>
    </row>
    <row r="42" spans="1:5" ht="62.25" customHeight="1" x14ac:dyDescent="0.3">
      <c r="A42" s="234"/>
      <c r="B42" s="95"/>
      <c r="C42" s="101" t="s">
        <v>80</v>
      </c>
      <c r="D42" s="95"/>
      <c r="E42" s="244"/>
    </row>
    <row r="43" spans="1:5" ht="26.25" customHeight="1" x14ac:dyDescent="0.3">
      <c r="A43" s="235" t="s">
        <v>105</v>
      </c>
      <c r="B43" s="236"/>
      <c r="C43" s="236"/>
      <c r="D43" s="236"/>
      <c r="E43" s="237"/>
    </row>
    <row r="44" spans="1:5" ht="108.75" customHeight="1" x14ac:dyDescent="0.3">
      <c r="A44" s="241" t="s">
        <v>209</v>
      </c>
      <c r="B44" s="102" t="s">
        <v>57</v>
      </c>
      <c r="C44" s="233"/>
      <c r="D44" s="85" t="s">
        <v>218</v>
      </c>
      <c r="E44" s="105"/>
    </row>
    <row r="45" spans="1:5" ht="117.75" customHeight="1" x14ac:dyDescent="0.3">
      <c r="A45" s="234"/>
      <c r="B45" s="92" t="s">
        <v>58</v>
      </c>
      <c r="C45" s="238"/>
      <c r="D45" s="85" t="s">
        <v>110</v>
      </c>
      <c r="E45" s="105"/>
    </row>
    <row r="46" spans="1:5" ht="117.75" customHeight="1" x14ac:dyDescent="0.3">
      <c r="A46" s="241" t="s">
        <v>121</v>
      </c>
      <c r="B46" s="102" t="s">
        <v>57</v>
      </c>
      <c r="C46" s="239"/>
      <c r="D46" s="85" t="s">
        <v>208</v>
      </c>
      <c r="E46" s="106"/>
    </row>
    <row r="47" spans="1:5" ht="117.75" customHeight="1" x14ac:dyDescent="0.3">
      <c r="A47" s="234"/>
      <c r="B47" s="92" t="s">
        <v>58</v>
      </c>
      <c r="C47" s="239"/>
      <c r="D47" s="85" t="s">
        <v>110</v>
      </c>
      <c r="E47" s="106"/>
    </row>
    <row r="48" spans="1:5" ht="129" customHeight="1" x14ac:dyDescent="0.3">
      <c r="A48" s="241" t="s">
        <v>238</v>
      </c>
      <c r="B48" s="102" t="s">
        <v>57</v>
      </c>
      <c r="C48" s="239"/>
      <c r="D48" s="85" t="s">
        <v>219</v>
      </c>
      <c r="E48" s="106"/>
    </row>
    <row r="49" spans="1:5" ht="129" customHeight="1" x14ac:dyDescent="0.3">
      <c r="A49" s="234"/>
      <c r="B49" s="92" t="s">
        <v>58</v>
      </c>
      <c r="C49" s="239"/>
      <c r="D49" s="85" t="s">
        <v>110</v>
      </c>
      <c r="E49" s="106"/>
    </row>
    <row r="50" spans="1:5" ht="195.75" customHeight="1" x14ac:dyDescent="0.3">
      <c r="A50" s="151" t="s">
        <v>237</v>
      </c>
      <c r="B50" s="89" t="s">
        <v>57</v>
      </c>
      <c r="C50" s="240"/>
      <c r="D50" s="85" t="s">
        <v>110</v>
      </c>
      <c r="E50" s="230"/>
    </row>
    <row r="51" spans="1:5" ht="81.75" customHeight="1" x14ac:dyDescent="0.3">
      <c r="A51" s="152"/>
      <c r="B51" s="87" t="s">
        <v>58</v>
      </c>
      <c r="C51" s="238"/>
      <c r="D51" s="85" t="s">
        <v>110</v>
      </c>
      <c r="E51" s="231"/>
    </row>
    <row r="52" spans="1:5" ht="153.75" customHeight="1" x14ac:dyDescent="0.3">
      <c r="A52" s="153"/>
      <c r="B52" s="95"/>
      <c r="C52" s="234"/>
      <c r="D52" s="107" t="s">
        <v>59</v>
      </c>
      <c r="E52" s="232"/>
    </row>
    <row r="53" spans="1:5" ht="0.75" customHeight="1" x14ac:dyDescent="0.3">
      <c r="A53" s="69"/>
      <c r="B53" s="108"/>
      <c r="C53" s="109"/>
      <c r="D53" s="108"/>
      <c r="E53" s="110"/>
    </row>
    <row r="54" spans="1:5" ht="62.25" hidden="1" customHeight="1" x14ac:dyDescent="0.3">
      <c r="A54" s="70"/>
      <c r="B54" s="108"/>
      <c r="C54" s="109"/>
      <c r="D54" s="108"/>
      <c r="E54" s="110"/>
    </row>
    <row r="56" spans="1:5" x14ac:dyDescent="0.3">
      <c r="A56" s="218"/>
      <c r="B56" s="218"/>
      <c r="C56" s="218"/>
      <c r="D56" s="218"/>
      <c r="E56" s="218"/>
    </row>
    <row r="57" spans="1:5" x14ac:dyDescent="0.3">
      <c r="A57" s="218"/>
      <c r="B57" s="218"/>
      <c r="C57" s="218"/>
      <c r="D57" s="218"/>
      <c r="E57" s="218"/>
    </row>
  </sheetData>
  <mergeCells count="22">
    <mergeCell ref="D1:E1"/>
    <mergeCell ref="A2:E2"/>
    <mergeCell ref="A12:E12"/>
    <mergeCell ref="E13:E20"/>
    <mergeCell ref="A13:A17"/>
    <mergeCell ref="A5:E5"/>
    <mergeCell ref="A10:A11"/>
    <mergeCell ref="A32:A39"/>
    <mergeCell ref="E32:E42"/>
    <mergeCell ref="A21:E21"/>
    <mergeCell ref="A22:A29"/>
    <mergeCell ref="E22:E30"/>
    <mergeCell ref="A31:E31"/>
    <mergeCell ref="A50:A52"/>
    <mergeCell ref="E50:E52"/>
    <mergeCell ref="A56:E57"/>
    <mergeCell ref="A40:A42"/>
    <mergeCell ref="A43:E43"/>
    <mergeCell ref="C44:C52"/>
    <mergeCell ref="A44:A45"/>
    <mergeCell ref="A48:A49"/>
    <mergeCell ref="A46:A47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-0.249977111117893"/>
    <pageSetUpPr fitToPage="1"/>
  </sheetPr>
  <dimension ref="A1:T145"/>
  <sheetViews>
    <sheetView tabSelected="1" zoomScaleNormal="100" workbookViewId="0">
      <selection activeCell="K2" sqref="K2:M3"/>
    </sheetView>
  </sheetViews>
  <sheetFormatPr defaultRowHeight="18.75" x14ac:dyDescent="0.3"/>
  <cols>
    <col min="1" max="1" width="4.3984375" style="76" customWidth="1"/>
    <col min="2" max="2" width="23.69921875" style="76" customWidth="1"/>
    <col min="3" max="3" width="10.5" style="76" customWidth="1"/>
    <col min="4" max="4" width="15.59765625" style="76" customWidth="1"/>
    <col min="5" max="10" width="8.796875" style="76"/>
    <col min="11" max="11" width="11.69921875" style="76" customWidth="1"/>
    <col min="12" max="12" width="11.8984375" style="76" customWidth="1"/>
    <col min="13" max="13" width="17.69921875" style="76" customWidth="1"/>
    <col min="14" max="16384" width="8.796875" style="11"/>
  </cols>
  <sheetData>
    <row r="1" spans="1:20" ht="47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225" t="s">
        <v>241</v>
      </c>
      <c r="L1" s="226"/>
      <c r="M1" s="226"/>
      <c r="N1" s="7"/>
      <c r="O1" s="7"/>
      <c r="P1" s="7"/>
      <c r="Q1" s="7"/>
      <c r="R1" s="7"/>
      <c r="S1" s="7"/>
      <c r="T1" s="7"/>
    </row>
    <row r="2" spans="1:20" ht="18" hidden="1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227" t="s">
        <v>212</v>
      </c>
      <c r="L2" s="227"/>
      <c r="M2" s="227"/>
      <c r="N2" s="7"/>
      <c r="O2" s="7"/>
      <c r="P2" s="7"/>
      <c r="Q2" s="7"/>
      <c r="R2" s="7"/>
      <c r="S2" s="7"/>
      <c r="T2" s="7"/>
    </row>
    <row r="3" spans="1:20" ht="60.75" customHeight="1" x14ac:dyDescent="0.3">
      <c r="A3" s="55"/>
      <c r="B3" s="55"/>
      <c r="C3" s="56"/>
      <c r="D3" s="55"/>
      <c r="E3" s="57"/>
      <c r="F3" s="57"/>
      <c r="G3" s="57"/>
      <c r="H3" s="57"/>
      <c r="I3" s="57"/>
      <c r="J3" s="57"/>
      <c r="K3" s="227"/>
      <c r="L3" s="227"/>
      <c r="M3" s="227"/>
      <c r="N3" s="7"/>
      <c r="O3" s="7"/>
      <c r="P3" s="7"/>
      <c r="Q3" s="7"/>
      <c r="R3" s="7"/>
      <c r="S3" s="7"/>
      <c r="T3" s="7"/>
    </row>
    <row r="4" spans="1:20" x14ac:dyDescent="0.3">
      <c r="A4" s="228" t="s">
        <v>24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58"/>
      <c r="N4" s="7"/>
      <c r="O4" s="7"/>
      <c r="P4" s="7"/>
      <c r="Q4" s="7"/>
      <c r="R4" s="7"/>
      <c r="S4" s="7"/>
      <c r="T4" s="7"/>
    </row>
    <row r="5" spans="1:20" x14ac:dyDescent="0.3">
      <c r="A5" s="228" t="s">
        <v>132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58"/>
      <c r="N5" s="7"/>
      <c r="O5" s="7"/>
      <c r="P5" s="7"/>
      <c r="Q5" s="7"/>
      <c r="R5" s="7"/>
      <c r="S5" s="7"/>
      <c r="T5" s="7"/>
    </row>
    <row r="6" spans="1:20" x14ac:dyDescent="0.3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58"/>
      <c r="N6" s="7"/>
      <c r="O6" s="7"/>
      <c r="P6" s="7"/>
      <c r="Q6" s="7"/>
      <c r="R6" s="7"/>
      <c r="S6" s="7"/>
      <c r="T6" s="7"/>
    </row>
    <row r="7" spans="1:20" x14ac:dyDescent="0.3">
      <c r="A7" s="59"/>
      <c r="B7" s="59"/>
      <c r="C7" s="59"/>
      <c r="D7" s="59"/>
      <c r="E7" s="60"/>
      <c r="F7" s="60"/>
      <c r="G7" s="60"/>
      <c r="H7" s="60"/>
      <c r="I7" s="60"/>
      <c r="J7" s="60"/>
      <c r="K7" s="61"/>
      <c r="L7" s="61"/>
      <c r="M7" s="61"/>
      <c r="N7" s="7"/>
      <c r="O7" s="7"/>
      <c r="P7" s="7"/>
      <c r="Q7" s="7"/>
      <c r="R7" s="7"/>
      <c r="S7" s="7"/>
      <c r="T7" s="7"/>
    </row>
    <row r="8" spans="1:20" x14ac:dyDescent="0.3">
      <c r="A8" s="229" t="s">
        <v>1</v>
      </c>
      <c r="B8" s="229" t="s">
        <v>25</v>
      </c>
      <c r="C8" s="229" t="s">
        <v>26</v>
      </c>
      <c r="D8" s="229" t="s">
        <v>27</v>
      </c>
      <c r="E8" s="229" t="s">
        <v>28</v>
      </c>
      <c r="F8" s="229" t="s">
        <v>29</v>
      </c>
      <c r="G8" s="229" t="s">
        <v>30</v>
      </c>
      <c r="H8" s="229"/>
      <c r="I8" s="229"/>
      <c r="J8" s="229"/>
      <c r="K8" s="229"/>
      <c r="L8" s="229" t="s">
        <v>31</v>
      </c>
      <c r="M8" s="229" t="s">
        <v>32</v>
      </c>
      <c r="N8" s="7"/>
      <c r="O8" s="7"/>
      <c r="P8" s="7"/>
      <c r="Q8" s="7"/>
      <c r="R8" s="7"/>
      <c r="S8" s="7"/>
      <c r="T8" s="7"/>
    </row>
    <row r="9" spans="1:20" ht="143.25" customHeight="1" x14ac:dyDescent="0.3">
      <c r="A9" s="229"/>
      <c r="B9" s="229"/>
      <c r="C9" s="229"/>
      <c r="D9" s="229"/>
      <c r="E9" s="229"/>
      <c r="F9" s="229"/>
      <c r="G9" s="62" t="s">
        <v>127</v>
      </c>
      <c r="H9" s="62" t="s">
        <v>128</v>
      </c>
      <c r="I9" s="62" t="s">
        <v>129</v>
      </c>
      <c r="J9" s="62" t="s">
        <v>130</v>
      </c>
      <c r="K9" s="62" t="s">
        <v>131</v>
      </c>
      <c r="L9" s="229"/>
      <c r="M9" s="229"/>
      <c r="N9" s="7"/>
      <c r="O9" s="7"/>
      <c r="P9" s="7"/>
      <c r="Q9" s="7"/>
      <c r="R9" s="7"/>
      <c r="S9" s="7"/>
      <c r="T9" s="7"/>
    </row>
    <row r="10" spans="1:20" x14ac:dyDescent="0.3">
      <c r="A10" s="62">
        <v>1</v>
      </c>
      <c r="B10" s="62">
        <v>2</v>
      </c>
      <c r="C10" s="62">
        <v>3</v>
      </c>
      <c r="D10" s="62">
        <v>4</v>
      </c>
      <c r="E10" s="62">
        <v>5</v>
      </c>
      <c r="F10" s="62">
        <v>6</v>
      </c>
      <c r="G10" s="62">
        <v>7</v>
      </c>
      <c r="H10" s="62">
        <v>8</v>
      </c>
      <c r="I10" s="62">
        <v>9</v>
      </c>
      <c r="J10" s="62">
        <v>10</v>
      </c>
      <c r="K10" s="62">
        <v>11</v>
      </c>
      <c r="L10" s="62">
        <v>12</v>
      </c>
      <c r="M10" s="62">
        <v>13</v>
      </c>
      <c r="N10" s="7"/>
      <c r="O10" s="7"/>
      <c r="P10" s="7"/>
      <c r="Q10" s="7"/>
      <c r="R10" s="7"/>
      <c r="S10" s="7"/>
      <c r="T10" s="7"/>
    </row>
    <row r="11" spans="1:20" ht="38.25" customHeight="1" x14ac:dyDescent="0.3">
      <c r="A11" s="190" t="s">
        <v>221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7"/>
      <c r="O11" s="7"/>
      <c r="P11" s="7"/>
      <c r="Q11" s="7"/>
      <c r="R11" s="7"/>
      <c r="S11" s="7"/>
      <c r="T11" s="7"/>
    </row>
    <row r="12" spans="1:20" s="19" customFormat="1" ht="41.25" customHeight="1" x14ac:dyDescent="0.2">
      <c r="A12" s="193">
        <v>1</v>
      </c>
      <c r="B12" s="165" t="s">
        <v>164</v>
      </c>
      <c r="C12" s="193" t="s">
        <v>99</v>
      </c>
      <c r="D12" s="63" t="s">
        <v>23</v>
      </c>
      <c r="E12" s="5">
        <f t="shared" ref="E12:K12" si="0">SUM(E13:E16)</f>
        <v>0</v>
      </c>
      <c r="F12" s="5">
        <f t="shared" si="0"/>
        <v>2751</v>
      </c>
      <c r="G12" s="5">
        <f t="shared" si="0"/>
        <v>0</v>
      </c>
      <c r="H12" s="5">
        <f t="shared" si="0"/>
        <v>0</v>
      </c>
      <c r="I12" s="5">
        <f t="shared" si="0"/>
        <v>2751</v>
      </c>
      <c r="J12" s="5">
        <f t="shared" si="0"/>
        <v>0</v>
      </c>
      <c r="K12" s="5">
        <f t="shared" si="0"/>
        <v>0</v>
      </c>
      <c r="L12" s="193" t="s">
        <v>111</v>
      </c>
      <c r="M12" s="165" t="s">
        <v>207</v>
      </c>
      <c r="N12" s="64"/>
      <c r="O12" s="64"/>
      <c r="P12" s="64"/>
      <c r="Q12" s="64"/>
      <c r="R12" s="64"/>
      <c r="S12" s="64"/>
      <c r="T12" s="64"/>
    </row>
    <row r="13" spans="1:20" s="19" customFormat="1" ht="51.75" customHeight="1" x14ac:dyDescent="0.2">
      <c r="A13" s="194"/>
      <c r="B13" s="166"/>
      <c r="C13" s="194"/>
      <c r="D13" s="63" t="s">
        <v>19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194"/>
      <c r="M13" s="166"/>
      <c r="N13" s="64"/>
      <c r="O13" s="64"/>
      <c r="P13" s="64"/>
      <c r="Q13" s="64"/>
      <c r="R13" s="64"/>
      <c r="S13" s="64"/>
      <c r="T13" s="64"/>
    </row>
    <row r="14" spans="1:20" s="19" customFormat="1" ht="27.75" customHeight="1" x14ac:dyDescent="0.2">
      <c r="A14" s="194"/>
      <c r="B14" s="166"/>
      <c r="C14" s="194"/>
      <c r="D14" s="63" t="s">
        <v>20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94"/>
      <c r="M14" s="166"/>
      <c r="N14" s="64"/>
      <c r="O14" s="64"/>
      <c r="P14" s="64"/>
      <c r="Q14" s="64"/>
      <c r="R14" s="64"/>
      <c r="S14" s="64"/>
      <c r="T14" s="64"/>
    </row>
    <row r="15" spans="1:20" s="19" customFormat="1" ht="38.25" x14ac:dyDescent="0.2">
      <c r="A15" s="194"/>
      <c r="B15" s="166"/>
      <c r="C15" s="194"/>
      <c r="D15" s="63" t="s">
        <v>34</v>
      </c>
      <c r="E15" s="5">
        <v>0</v>
      </c>
      <c r="F15" s="5">
        <v>2751</v>
      </c>
      <c r="G15" s="5">
        <v>0</v>
      </c>
      <c r="H15" s="5">
        <v>0</v>
      </c>
      <c r="I15" s="5">
        <v>2751</v>
      </c>
      <c r="J15" s="5">
        <v>0</v>
      </c>
      <c r="K15" s="5">
        <v>0</v>
      </c>
      <c r="L15" s="194"/>
      <c r="M15" s="166"/>
      <c r="N15" s="64"/>
      <c r="O15" s="64"/>
      <c r="P15" s="64"/>
      <c r="Q15" s="64"/>
      <c r="R15" s="64"/>
      <c r="S15" s="64"/>
      <c r="T15" s="64"/>
    </row>
    <row r="16" spans="1:20" s="19" customFormat="1" ht="186.75" customHeight="1" x14ac:dyDescent="0.2">
      <c r="A16" s="195"/>
      <c r="B16" s="167"/>
      <c r="C16" s="195"/>
      <c r="D16" s="63" t="s">
        <v>35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195"/>
      <c r="M16" s="167"/>
      <c r="N16" s="64"/>
      <c r="O16" s="64"/>
      <c r="P16" s="64"/>
      <c r="Q16" s="64"/>
      <c r="R16" s="64"/>
      <c r="S16" s="64"/>
      <c r="T16" s="64"/>
    </row>
    <row r="17" spans="1:20" ht="18.75" customHeight="1" x14ac:dyDescent="0.3">
      <c r="A17" s="151" t="s">
        <v>8</v>
      </c>
      <c r="B17" s="162" t="s">
        <v>183</v>
      </c>
      <c r="C17" s="151" t="s">
        <v>99</v>
      </c>
      <c r="D17" s="65" t="s">
        <v>23</v>
      </c>
      <c r="E17" s="5">
        <f t="shared" ref="E17:K17" si="1">SUM(E18:E21)</f>
        <v>0</v>
      </c>
      <c r="F17" s="5">
        <f t="shared" si="1"/>
        <v>2751</v>
      </c>
      <c r="G17" s="5">
        <f t="shared" si="1"/>
        <v>0</v>
      </c>
      <c r="H17" s="5">
        <f t="shared" si="1"/>
        <v>0</v>
      </c>
      <c r="I17" s="5">
        <f t="shared" si="1"/>
        <v>2751</v>
      </c>
      <c r="J17" s="5">
        <f t="shared" si="1"/>
        <v>0</v>
      </c>
      <c r="K17" s="5">
        <f t="shared" si="1"/>
        <v>0</v>
      </c>
      <c r="L17" s="151" t="s">
        <v>111</v>
      </c>
      <c r="M17" s="162"/>
      <c r="N17" s="7"/>
      <c r="O17" s="7"/>
      <c r="P17" s="7"/>
      <c r="Q17" s="7"/>
      <c r="R17" s="7"/>
      <c r="S17" s="7"/>
      <c r="T17" s="7"/>
    </row>
    <row r="18" spans="1:20" ht="30" x14ac:dyDescent="0.3">
      <c r="A18" s="152"/>
      <c r="B18" s="163"/>
      <c r="C18" s="152"/>
      <c r="D18" s="65" t="s">
        <v>19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52"/>
      <c r="M18" s="163"/>
      <c r="N18" s="7"/>
      <c r="O18" s="7"/>
      <c r="P18" s="7"/>
      <c r="Q18" s="7"/>
      <c r="R18" s="7"/>
      <c r="S18" s="7"/>
      <c r="T18" s="7"/>
    </row>
    <row r="19" spans="1:20" ht="30" x14ac:dyDescent="0.3">
      <c r="A19" s="152"/>
      <c r="B19" s="163"/>
      <c r="C19" s="152"/>
      <c r="D19" s="65" t="s">
        <v>20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52"/>
      <c r="M19" s="163"/>
      <c r="N19" s="7"/>
      <c r="O19" s="7"/>
      <c r="P19" s="7"/>
      <c r="Q19" s="7"/>
      <c r="R19" s="7"/>
      <c r="S19" s="7"/>
      <c r="T19" s="7"/>
    </row>
    <row r="20" spans="1:20" ht="45" x14ac:dyDescent="0.3">
      <c r="A20" s="152"/>
      <c r="B20" s="163"/>
      <c r="C20" s="152"/>
      <c r="D20" s="65" t="s">
        <v>34</v>
      </c>
      <c r="E20" s="5">
        <v>0</v>
      </c>
      <c r="F20" s="5">
        <v>2751</v>
      </c>
      <c r="G20" s="5">
        <v>0</v>
      </c>
      <c r="H20" s="5">
        <v>0</v>
      </c>
      <c r="I20" s="5">
        <v>2751</v>
      </c>
      <c r="J20" s="5">
        <v>0</v>
      </c>
      <c r="K20" s="5">
        <v>0</v>
      </c>
      <c r="L20" s="152"/>
      <c r="M20" s="163"/>
      <c r="N20" s="7"/>
      <c r="O20" s="7"/>
      <c r="P20" s="7"/>
      <c r="Q20" s="7"/>
      <c r="R20" s="7"/>
      <c r="S20" s="7"/>
      <c r="T20" s="7"/>
    </row>
    <row r="21" spans="1:20" ht="54.75" customHeight="1" x14ac:dyDescent="0.3">
      <c r="A21" s="153"/>
      <c r="B21" s="164"/>
      <c r="C21" s="153"/>
      <c r="D21" s="65" t="s">
        <v>35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153"/>
      <c r="M21" s="164"/>
      <c r="N21" s="7"/>
      <c r="O21" s="7"/>
      <c r="P21" s="7"/>
      <c r="Q21" s="7"/>
      <c r="R21" s="7"/>
      <c r="S21" s="7"/>
      <c r="T21" s="7"/>
    </row>
    <row r="22" spans="1:20" x14ac:dyDescent="0.3">
      <c r="A22" s="151" t="s">
        <v>36</v>
      </c>
      <c r="B22" s="162" t="s">
        <v>184</v>
      </c>
      <c r="C22" s="151" t="s">
        <v>99</v>
      </c>
      <c r="D22" s="66" t="s">
        <v>23</v>
      </c>
      <c r="E22" s="196" t="s">
        <v>146</v>
      </c>
      <c r="F22" s="197"/>
      <c r="G22" s="197"/>
      <c r="H22" s="197"/>
      <c r="I22" s="197"/>
      <c r="J22" s="197"/>
      <c r="K22" s="198"/>
      <c r="L22" s="151" t="s">
        <v>21</v>
      </c>
      <c r="M22" s="162"/>
      <c r="N22" s="7"/>
      <c r="O22" s="7"/>
      <c r="P22" s="7"/>
      <c r="Q22" s="7"/>
      <c r="R22" s="7"/>
      <c r="S22" s="7"/>
      <c r="T22" s="7"/>
    </row>
    <row r="23" spans="1:20" ht="30" x14ac:dyDescent="0.3">
      <c r="A23" s="152"/>
      <c r="B23" s="163"/>
      <c r="C23" s="152"/>
      <c r="D23" s="66" t="s">
        <v>19</v>
      </c>
      <c r="E23" s="199"/>
      <c r="F23" s="200"/>
      <c r="G23" s="200"/>
      <c r="H23" s="200"/>
      <c r="I23" s="200"/>
      <c r="J23" s="200"/>
      <c r="K23" s="201"/>
      <c r="L23" s="152"/>
      <c r="M23" s="163"/>
      <c r="N23" s="7"/>
      <c r="O23" s="7"/>
      <c r="P23" s="7"/>
      <c r="Q23" s="7"/>
      <c r="R23" s="7"/>
      <c r="S23" s="7"/>
      <c r="T23" s="7"/>
    </row>
    <row r="24" spans="1:20" ht="30" x14ac:dyDescent="0.3">
      <c r="A24" s="152"/>
      <c r="B24" s="163"/>
      <c r="C24" s="152"/>
      <c r="D24" s="66" t="s">
        <v>20</v>
      </c>
      <c r="E24" s="199"/>
      <c r="F24" s="200"/>
      <c r="G24" s="200"/>
      <c r="H24" s="200"/>
      <c r="I24" s="200"/>
      <c r="J24" s="200"/>
      <c r="K24" s="201"/>
      <c r="L24" s="152"/>
      <c r="M24" s="163"/>
      <c r="N24" s="7"/>
      <c r="O24" s="7"/>
      <c r="P24" s="7"/>
      <c r="Q24" s="7"/>
      <c r="R24" s="7"/>
      <c r="S24" s="7"/>
      <c r="T24" s="7"/>
    </row>
    <row r="25" spans="1:20" ht="45" x14ac:dyDescent="0.3">
      <c r="A25" s="152"/>
      <c r="B25" s="163"/>
      <c r="C25" s="152"/>
      <c r="D25" s="66" t="s">
        <v>34</v>
      </c>
      <c r="E25" s="199"/>
      <c r="F25" s="200"/>
      <c r="G25" s="200"/>
      <c r="H25" s="200"/>
      <c r="I25" s="200"/>
      <c r="J25" s="200"/>
      <c r="K25" s="201"/>
      <c r="L25" s="152"/>
      <c r="M25" s="163"/>
      <c r="N25" s="7"/>
      <c r="O25" s="7"/>
      <c r="P25" s="7"/>
      <c r="Q25" s="7"/>
      <c r="R25" s="7"/>
      <c r="S25" s="7"/>
      <c r="T25" s="7"/>
    </row>
    <row r="26" spans="1:20" x14ac:dyDescent="0.3">
      <c r="A26" s="153"/>
      <c r="B26" s="164"/>
      <c r="C26" s="153"/>
      <c r="D26" s="66" t="s">
        <v>35</v>
      </c>
      <c r="E26" s="202"/>
      <c r="F26" s="203"/>
      <c r="G26" s="203"/>
      <c r="H26" s="203"/>
      <c r="I26" s="203"/>
      <c r="J26" s="203"/>
      <c r="K26" s="204"/>
      <c r="L26" s="153"/>
      <c r="M26" s="164"/>
      <c r="N26" s="7"/>
      <c r="O26" s="7"/>
      <c r="P26" s="7"/>
      <c r="Q26" s="7"/>
      <c r="R26" s="7"/>
      <c r="S26" s="7"/>
      <c r="T26" s="7"/>
    </row>
    <row r="27" spans="1:20" x14ac:dyDescent="0.3">
      <c r="A27" s="151" t="s">
        <v>83</v>
      </c>
      <c r="B27" s="162" t="s">
        <v>185</v>
      </c>
      <c r="C27" s="151" t="s">
        <v>100</v>
      </c>
      <c r="D27" s="65" t="s">
        <v>23</v>
      </c>
      <c r="E27" s="205" t="s">
        <v>146</v>
      </c>
      <c r="F27" s="206"/>
      <c r="G27" s="206"/>
      <c r="H27" s="206"/>
      <c r="I27" s="206"/>
      <c r="J27" s="206"/>
      <c r="K27" s="207"/>
      <c r="L27" s="151" t="s">
        <v>21</v>
      </c>
      <c r="M27" s="162"/>
      <c r="N27" s="7"/>
      <c r="O27" s="7"/>
      <c r="P27" s="7"/>
      <c r="Q27" s="7"/>
      <c r="R27" s="7"/>
      <c r="S27" s="7"/>
      <c r="T27" s="7"/>
    </row>
    <row r="28" spans="1:20" ht="30" x14ac:dyDescent="0.3">
      <c r="A28" s="152"/>
      <c r="B28" s="163"/>
      <c r="C28" s="152"/>
      <c r="D28" s="65" t="s">
        <v>19</v>
      </c>
      <c r="E28" s="208"/>
      <c r="F28" s="209"/>
      <c r="G28" s="209"/>
      <c r="H28" s="209"/>
      <c r="I28" s="209"/>
      <c r="J28" s="209"/>
      <c r="K28" s="210"/>
      <c r="L28" s="152"/>
      <c r="M28" s="163"/>
      <c r="N28" s="7"/>
      <c r="O28" s="7"/>
      <c r="P28" s="7"/>
      <c r="Q28" s="7"/>
      <c r="R28" s="7"/>
      <c r="S28" s="7"/>
      <c r="T28" s="7"/>
    </row>
    <row r="29" spans="1:20" ht="30" x14ac:dyDescent="0.3">
      <c r="A29" s="152"/>
      <c r="B29" s="163"/>
      <c r="C29" s="152"/>
      <c r="D29" s="65" t="s">
        <v>20</v>
      </c>
      <c r="E29" s="208"/>
      <c r="F29" s="209"/>
      <c r="G29" s="209"/>
      <c r="H29" s="209"/>
      <c r="I29" s="209"/>
      <c r="J29" s="209"/>
      <c r="K29" s="210"/>
      <c r="L29" s="152"/>
      <c r="M29" s="163"/>
      <c r="N29" s="7"/>
      <c r="O29" s="7"/>
      <c r="P29" s="7"/>
      <c r="Q29" s="7"/>
      <c r="R29" s="7"/>
      <c r="S29" s="7"/>
      <c r="T29" s="7"/>
    </row>
    <row r="30" spans="1:20" ht="45" x14ac:dyDescent="0.3">
      <c r="A30" s="152"/>
      <c r="B30" s="163"/>
      <c r="C30" s="152"/>
      <c r="D30" s="65" t="s">
        <v>34</v>
      </c>
      <c r="E30" s="208"/>
      <c r="F30" s="209"/>
      <c r="G30" s="209"/>
      <c r="H30" s="209"/>
      <c r="I30" s="209"/>
      <c r="J30" s="209"/>
      <c r="K30" s="210"/>
      <c r="L30" s="152"/>
      <c r="M30" s="163"/>
      <c r="N30" s="7"/>
      <c r="O30" s="7"/>
      <c r="P30" s="7"/>
      <c r="Q30" s="7"/>
      <c r="R30" s="7"/>
      <c r="S30" s="7"/>
      <c r="T30" s="7"/>
    </row>
    <row r="31" spans="1:20" x14ac:dyDescent="0.3">
      <c r="A31" s="153"/>
      <c r="B31" s="164"/>
      <c r="C31" s="153"/>
      <c r="D31" s="65" t="s">
        <v>35</v>
      </c>
      <c r="E31" s="211"/>
      <c r="F31" s="212"/>
      <c r="G31" s="212"/>
      <c r="H31" s="212"/>
      <c r="I31" s="212"/>
      <c r="J31" s="212"/>
      <c r="K31" s="213"/>
      <c r="L31" s="153"/>
      <c r="M31" s="164"/>
      <c r="N31" s="7"/>
      <c r="O31" s="7"/>
      <c r="P31" s="7"/>
      <c r="Q31" s="7"/>
      <c r="R31" s="7"/>
      <c r="S31" s="7"/>
      <c r="T31" s="7"/>
    </row>
    <row r="32" spans="1:20" ht="34.5" customHeight="1" x14ac:dyDescent="0.3">
      <c r="A32" s="151" t="s">
        <v>10</v>
      </c>
      <c r="B32" s="162" t="s">
        <v>165</v>
      </c>
      <c r="C32" s="151" t="s">
        <v>99</v>
      </c>
      <c r="D32" s="65" t="s">
        <v>23</v>
      </c>
      <c r="E32" s="205" t="s">
        <v>146</v>
      </c>
      <c r="F32" s="206"/>
      <c r="G32" s="206"/>
      <c r="H32" s="206"/>
      <c r="I32" s="206"/>
      <c r="J32" s="206"/>
      <c r="K32" s="207"/>
      <c r="L32" s="151" t="s">
        <v>111</v>
      </c>
      <c r="M32" s="214" t="s">
        <v>181</v>
      </c>
      <c r="N32" s="7"/>
      <c r="O32" s="7"/>
      <c r="P32" s="7"/>
      <c r="Q32" s="7"/>
      <c r="R32" s="7"/>
      <c r="S32" s="7"/>
      <c r="T32" s="7"/>
    </row>
    <row r="33" spans="1:20" ht="30" x14ac:dyDescent="0.3">
      <c r="A33" s="152"/>
      <c r="B33" s="163"/>
      <c r="C33" s="152"/>
      <c r="D33" s="65" t="s">
        <v>19</v>
      </c>
      <c r="E33" s="208"/>
      <c r="F33" s="209"/>
      <c r="G33" s="209"/>
      <c r="H33" s="209"/>
      <c r="I33" s="209"/>
      <c r="J33" s="209"/>
      <c r="K33" s="210"/>
      <c r="L33" s="152"/>
      <c r="M33" s="215"/>
      <c r="N33" s="7"/>
      <c r="O33" s="7"/>
      <c r="P33" s="7"/>
      <c r="Q33" s="7"/>
      <c r="R33" s="7"/>
      <c r="S33" s="7"/>
      <c r="T33" s="7"/>
    </row>
    <row r="34" spans="1:20" ht="37.5" customHeight="1" x14ac:dyDescent="0.3">
      <c r="A34" s="152"/>
      <c r="B34" s="163"/>
      <c r="C34" s="152"/>
      <c r="D34" s="65" t="s">
        <v>20</v>
      </c>
      <c r="E34" s="208"/>
      <c r="F34" s="209"/>
      <c r="G34" s="209"/>
      <c r="H34" s="209"/>
      <c r="I34" s="209"/>
      <c r="J34" s="209"/>
      <c r="K34" s="210"/>
      <c r="L34" s="152"/>
      <c r="M34" s="215"/>
      <c r="N34" s="7"/>
      <c r="O34" s="7"/>
      <c r="P34" s="7"/>
      <c r="Q34" s="7"/>
      <c r="R34" s="7"/>
      <c r="S34" s="7"/>
      <c r="T34" s="7"/>
    </row>
    <row r="35" spans="1:20" ht="66.75" customHeight="1" x14ac:dyDescent="0.3">
      <c r="A35" s="152"/>
      <c r="B35" s="163"/>
      <c r="C35" s="152"/>
      <c r="D35" s="65" t="s">
        <v>34</v>
      </c>
      <c r="E35" s="208"/>
      <c r="F35" s="209"/>
      <c r="G35" s="209"/>
      <c r="H35" s="209"/>
      <c r="I35" s="209"/>
      <c r="J35" s="209"/>
      <c r="K35" s="210"/>
      <c r="L35" s="152"/>
      <c r="M35" s="215"/>
      <c r="N35" s="7"/>
      <c r="O35" s="7"/>
      <c r="P35" s="7"/>
      <c r="Q35" s="7"/>
      <c r="R35" s="7"/>
      <c r="S35" s="7"/>
      <c r="T35" s="7"/>
    </row>
    <row r="36" spans="1:20" ht="40.5" customHeight="1" x14ac:dyDescent="0.3">
      <c r="A36" s="153"/>
      <c r="B36" s="164"/>
      <c r="C36" s="153"/>
      <c r="D36" s="65" t="s">
        <v>35</v>
      </c>
      <c r="E36" s="211"/>
      <c r="F36" s="212"/>
      <c r="G36" s="212"/>
      <c r="H36" s="212"/>
      <c r="I36" s="212"/>
      <c r="J36" s="212"/>
      <c r="K36" s="213"/>
      <c r="L36" s="153"/>
      <c r="M36" s="216"/>
      <c r="N36" s="7"/>
      <c r="O36" s="7"/>
      <c r="P36" s="7"/>
      <c r="Q36" s="7"/>
      <c r="R36" s="7"/>
      <c r="S36" s="7"/>
      <c r="T36" s="7"/>
    </row>
    <row r="37" spans="1:20" ht="18.75" customHeight="1" x14ac:dyDescent="0.3">
      <c r="A37" s="151" t="s">
        <v>11</v>
      </c>
      <c r="B37" s="162" t="s">
        <v>186</v>
      </c>
      <c r="C37" s="151" t="s">
        <v>99</v>
      </c>
      <c r="D37" s="65" t="s">
        <v>23</v>
      </c>
      <c r="E37" s="205" t="s">
        <v>146</v>
      </c>
      <c r="F37" s="206"/>
      <c r="G37" s="206"/>
      <c r="H37" s="206"/>
      <c r="I37" s="206"/>
      <c r="J37" s="206"/>
      <c r="K37" s="207"/>
      <c r="L37" s="151" t="s">
        <v>111</v>
      </c>
      <c r="M37" s="151"/>
      <c r="N37" s="7"/>
      <c r="O37" s="7"/>
      <c r="P37" s="7"/>
      <c r="Q37" s="7"/>
      <c r="R37" s="7"/>
      <c r="S37" s="7"/>
      <c r="T37" s="7"/>
    </row>
    <row r="38" spans="1:20" ht="30" x14ac:dyDescent="0.3">
      <c r="A38" s="152"/>
      <c r="B38" s="163"/>
      <c r="C38" s="152"/>
      <c r="D38" s="65" t="s">
        <v>19</v>
      </c>
      <c r="E38" s="208"/>
      <c r="F38" s="209"/>
      <c r="G38" s="209"/>
      <c r="H38" s="209"/>
      <c r="I38" s="209"/>
      <c r="J38" s="209"/>
      <c r="K38" s="210"/>
      <c r="L38" s="152"/>
      <c r="M38" s="152"/>
      <c r="N38" s="7"/>
      <c r="O38" s="7"/>
      <c r="P38" s="7"/>
      <c r="Q38" s="7"/>
      <c r="R38" s="7"/>
      <c r="S38" s="7"/>
      <c r="T38" s="7"/>
    </row>
    <row r="39" spans="1:20" ht="30" x14ac:dyDescent="0.3">
      <c r="A39" s="152"/>
      <c r="B39" s="163"/>
      <c r="C39" s="152"/>
      <c r="D39" s="65" t="s">
        <v>20</v>
      </c>
      <c r="E39" s="208"/>
      <c r="F39" s="209"/>
      <c r="G39" s="209"/>
      <c r="H39" s="209"/>
      <c r="I39" s="209"/>
      <c r="J39" s="209"/>
      <c r="K39" s="210"/>
      <c r="L39" s="152"/>
      <c r="M39" s="152"/>
      <c r="N39" s="7"/>
      <c r="O39" s="7"/>
      <c r="P39" s="7"/>
      <c r="Q39" s="7"/>
      <c r="R39" s="7"/>
      <c r="S39" s="7"/>
      <c r="T39" s="7"/>
    </row>
    <row r="40" spans="1:20" ht="45" x14ac:dyDescent="0.3">
      <c r="A40" s="152"/>
      <c r="B40" s="163"/>
      <c r="C40" s="152"/>
      <c r="D40" s="65" t="s">
        <v>34</v>
      </c>
      <c r="E40" s="208"/>
      <c r="F40" s="209"/>
      <c r="G40" s="209"/>
      <c r="H40" s="209"/>
      <c r="I40" s="209"/>
      <c r="J40" s="209"/>
      <c r="K40" s="210"/>
      <c r="L40" s="152"/>
      <c r="M40" s="152"/>
      <c r="N40" s="7"/>
      <c r="O40" s="7"/>
      <c r="P40" s="7"/>
      <c r="Q40" s="7"/>
      <c r="R40" s="7"/>
      <c r="S40" s="7"/>
      <c r="T40" s="7"/>
    </row>
    <row r="41" spans="1:20" ht="30.75" customHeight="1" x14ac:dyDescent="0.3">
      <c r="A41" s="153"/>
      <c r="B41" s="164"/>
      <c r="C41" s="153"/>
      <c r="D41" s="65" t="s">
        <v>35</v>
      </c>
      <c r="E41" s="211"/>
      <c r="F41" s="212"/>
      <c r="G41" s="212"/>
      <c r="H41" s="212"/>
      <c r="I41" s="212"/>
      <c r="J41" s="212"/>
      <c r="K41" s="213"/>
      <c r="L41" s="153"/>
      <c r="M41" s="153"/>
      <c r="N41" s="7"/>
      <c r="O41" s="7"/>
      <c r="P41" s="7"/>
      <c r="Q41" s="7"/>
      <c r="R41" s="7"/>
      <c r="S41" s="7"/>
      <c r="T41" s="7"/>
    </row>
    <row r="42" spans="1:20" x14ac:dyDescent="0.3">
      <c r="A42" s="151" t="s">
        <v>14</v>
      </c>
      <c r="B42" s="162" t="s">
        <v>157</v>
      </c>
      <c r="C42" s="151" t="s">
        <v>99</v>
      </c>
      <c r="D42" s="65" t="s">
        <v>23</v>
      </c>
      <c r="E42" s="67">
        <f t="shared" ref="E42:J42" si="2">SUM(E43:E46)</f>
        <v>0</v>
      </c>
      <c r="F42" s="67">
        <f>SUM(F47)</f>
        <v>25311</v>
      </c>
      <c r="G42" s="67">
        <f t="shared" si="2"/>
        <v>5690</v>
      </c>
      <c r="H42" s="67">
        <f t="shared" si="2"/>
        <v>5128</v>
      </c>
      <c r="I42" s="67">
        <f t="shared" si="2"/>
        <v>4831</v>
      </c>
      <c r="J42" s="67">
        <f t="shared" si="2"/>
        <v>4831</v>
      </c>
      <c r="K42" s="67">
        <f>SUM(K44:K46)</f>
        <v>4831</v>
      </c>
      <c r="L42" s="151" t="s">
        <v>112</v>
      </c>
      <c r="M42" s="165" t="s">
        <v>193</v>
      </c>
      <c r="N42" s="7"/>
      <c r="O42" s="7"/>
      <c r="P42" s="7"/>
      <c r="Q42" s="7"/>
      <c r="R42" s="7"/>
      <c r="S42" s="7"/>
      <c r="T42" s="7"/>
    </row>
    <row r="43" spans="1:20" ht="30" x14ac:dyDescent="0.3">
      <c r="A43" s="152"/>
      <c r="B43" s="163"/>
      <c r="C43" s="152"/>
      <c r="D43" s="65" t="s">
        <v>19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152"/>
      <c r="M43" s="166"/>
      <c r="N43" s="7"/>
      <c r="O43" s="7"/>
      <c r="P43" s="7"/>
      <c r="Q43" s="7"/>
      <c r="R43" s="7"/>
      <c r="S43" s="7"/>
      <c r="T43" s="7"/>
    </row>
    <row r="44" spans="1:20" ht="41.25" customHeight="1" x14ac:dyDescent="0.3">
      <c r="A44" s="152"/>
      <c r="B44" s="163"/>
      <c r="C44" s="152"/>
      <c r="D44" s="65" t="s">
        <v>20</v>
      </c>
      <c r="E44" s="67">
        <v>0</v>
      </c>
      <c r="F44" s="67">
        <f>SUM(F49)</f>
        <v>22328</v>
      </c>
      <c r="G44" s="67">
        <v>5690</v>
      </c>
      <c r="H44" s="67">
        <v>4779</v>
      </c>
      <c r="I44" s="67">
        <v>3953</v>
      </c>
      <c r="J44" s="67">
        <v>3953</v>
      </c>
      <c r="K44" s="67">
        <v>3953</v>
      </c>
      <c r="L44" s="152"/>
      <c r="M44" s="166"/>
      <c r="N44" s="7"/>
      <c r="O44" s="7"/>
      <c r="P44" s="7"/>
      <c r="Q44" s="7"/>
      <c r="R44" s="7"/>
      <c r="S44" s="7"/>
      <c r="T44" s="7"/>
    </row>
    <row r="45" spans="1:20" ht="45" x14ac:dyDescent="0.3">
      <c r="A45" s="152"/>
      <c r="B45" s="163"/>
      <c r="C45" s="152"/>
      <c r="D45" s="65" t="s">
        <v>34</v>
      </c>
      <c r="E45" s="67">
        <v>0</v>
      </c>
      <c r="F45" s="67">
        <f>SUM(F50)</f>
        <v>2983</v>
      </c>
      <c r="G45" s="67">
        <v>0</v>
      </c>
      <c r="H45" s="67">
        <v>349</v>
      </c>
      <c r="I45" s="67">
        <v>878</v>
      </c>
      <c r="J45" s="67">
        <v>878</v>
      </c>
      <c r="K45" s="67">
        <v>878</v>
      </c>
      <c r="L45" s="152"/>
      <c r="M45" s="166"/>
      <c r="N45" s="7"/>
      <c r="O45" s="7"/>
      <c r="P45" s="7"/>
      <c r="Q45" s="7"/>
      <c r="R45" s="7"/>
      <c r="S45" s="7"/>
      <c r="T45" s="7"/>
    </row>
    <row r="46" spans="1:20" ht="89.25" customHeight="1" x14ac:dyDescent="0.3">
      <c r="A46" s="153"/>
      <c r="B46" s="164"/>
      <c r="C46" s="153"/>
      <c r="D46" s="65" t="s">
        <v>35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153"/>
      <c r="M46" s="167"/>
      <c r="N46" s="7"/>
      <c r="O46" s="7"/>
      <c r="P46" s="7"/>
      <c r="Q46" s="7"/>
      <c r="R46" s="7"/>
      <c r="S46" s="7"/>
      <c r="T46" s="7"/>
    </row>
    <row r="47" spans="1:20" x14ac:dyDescent="0.3">
      <c r="A47" s="151" t="s">
        <v>15</v>
      </c>
      <c r="B47" s="162" t="s">
        <v>187</v>
      </c>
      <c r="C47" s="151" t="s">
        <v>99</v>
      </c>
      <c r="D47" s="65" t="s">
        <v>23</v>
      </c>
      <c r="E47" s="67">
        <f t="shared" ref="E47:K47" si="3">SUM(E48:E51)</f>
        <v>0</v>
      </c>
      <c r="F47" s="67">
        <f>SUM(G47:K47)</f>
        <v>25311</v>
      </c>
      <c r="G47" s="67">
        <f t="shared" si="3"/>
        <v>5690</v>
      </c>
      <c r="H47" s="67">
        <f t="shared" si="3"/>
        <v>5128</v>
      </c>
      <c r="I47" s="67">
        <f t="shared" si="3"/>
        <v>4831</v>
      </c>
      <c r="J47" s="67">
        <f t="shared" si="3"/>
        <v>4831</v>
      </c>
      <c r="K47" s="67">
        <f t="shared" si="3"/>
        <v>4831</v>
      </c>
      <c r="L47" s="151" t="s">
        <v>112</v>
      </c>
      <c r="M47" s="151"/>
      <c r="N47" s="7"/>
      <c r="O47" s="7"/>
      <c r="P47" s="7"/>
      <c r="Q47" s="7"/>
      <c r="R47" s="7"/>
      <c r="S47" s="7"/>
      <c r="T47" s="7"/>
    </row>
    <row r="48" spans="1:20" ht="30" x14ac:dyDescent="0.3">
      <c r="A48" s="152"/>
      <c r="B48" s="163"/>
      <c r="C48" s="152"/>
      <c r="D48" s="65" t="s">
        <v>19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152"/>
      <c r="M48" s="152"/>
      <c r="N48" s="7"/>
      <c r="O48" s="7"/>
      <c r="P48" s="7"/>
      <c r="Q48" s="7"/>
      <c r="R48" s="7"/>
      <c r="S48" s="7"/>
      <c r="T48" s="7"/>
    </row>
    <row r="49" spans="1:20" ht="30" x14ac:dyDescent="0.3">
      <c r="A49" s="152"/>
      <c r="B49" s="163"/>
      <c r="C49" s="152"/>
      <c r="D49" s="65" t="s">
        <v>20</v>
      </c>
      <c r="E49" s="67">
        <v>0</v>
      </c>
      <c r="F49" s="67">
        <f>SUM(G49:K49)</f>
        <v>22328</v>
      </c>
      <c r="G49" s="67">
        <v>5690</v>
      </c>
      <c r="H49" s="67">
        <v>4779</v>
      </c>
      <c r="I49" s="67">
        <v>3953</v>
      </c>
      <c r="J49" s="67">
        <v>3953</v>
      </c>
      <c r="K49" s="67">
        <v>3953</v>
      </c>
      <c r="L49" s="152"/>
      <c r="M49" s="152"/>
      <c r="N49" s="7"/>
      <c r="O49" s="7"/>
      <c r="P49" s="7"/>
      <c r="Q49" s="7"/>
      <c r="R49" s="7"/>
      <c r="S49" s="7"/>
      <c r="T49" s="7"/>
    </row>
    <row r="50" spans="1:20" ht="45" x14ac:dyDescent="0.3">
      <c r="A50" s="152"/>
      <c r="B50" s="163"/>
      <c r="C50" s="152"/>
      <c r="D50" s="65" t="s">
        <v>34</v>
      </c>
      <c r="E50" s="67">
        <v>0</v>
      </c>
      <c r="F50" s="67">
        <f>SUM(G50:K50)</f>
        <v>2983</v>
      </c>
      <c r="G50" s="67">
        <v>0</v>
      </c>
      <c r="H50" s="67">
        <v>349</v>
      </c>
      <c r="I50" s="67">
        <v>878</v>
      </c>
      <c r="J50" s="67">
        <v>878</v>
      </c>
      <c r="K50" s="67">
        <v>878</v>
      </c>
      <c r="L50" s="152"/>
      <c r="M50" s="152"/>
      <c r="N50" s="7"/>
      <c r="O50" s="7"/>
      <c r="P50" s="7"/>
      <c r="Q50" s="7"/>
      <c r="R50" s="7"/>
      <c r="S50" s="7"/>
      <c r="T50" s="7"/>
    </row>
    <row r="51" spans="1:20" ht="217.5" customHeight="1" x14ac:dyDescent="0.3">
      <c r="A51" s="153"/>
      <c r="B51" s="164"/>
      <c r="C51" s="153"/>
      <c r="D51" s="65" t="s">
        <v>35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153"/>
      <c r="M51" s="153"/>
      <c r="N51" s="7"/>
      <c r="O51" s="7"/>
      <c r="P51" s="7"/>
      <c r="Q51" s="7"/>
      <c r="R51" s="7"/>
      <c r="S51" s="7"/>
      <c r="T51" s="7"/>
    </row>
    <row r="52" spans="1:20" ht="20.25" customHeight="1" x14ac:dyDescent="0.3">
      <c r="A52" s="151"/>
      <c r="B52" s="177" t="s">
        <v>231</v>
      </c>
      <c r="C52" s="151"/>
      <c r="D52" s="68" t="s">
        <v>23</v>
      </c>
      <c r="E52" s="67">
        <f t="shared" ref="E52:K52" si="4">SUM(E53:E56)</f>
        <v>0</v>
      </c>
      <c r="F52" s="67">
        <f t="shared" si="4"/>
        <v>28062</v>
      </c>
      <c r="G52" s="67">
        <f t="shared" si="4"/>
        <v>5690</v>
      </c>
      <c r="H52" s="67">
        <f t="shared" si="4"/>
        <v>5128</v>
      </c>
      <c r="I52" s="67">
        <f t="shared" si="4"/>
        <v>7582</v>
      </c>
      <c r="J52" s="67">
        <f t="shared" si="4"/>
        <v>4831</v>
      </c>
      <c r="K52" s="67">
        <f t="shared" si="4"/>
        <v>4831</v>
      </c>
      <c r="L52" s="151"/>
      <c r="M52" s="151"/>
      <c r="N52" s="7"/>
      <c r="O52" s="7"/>
      <c r="P52" s="7"/>
      <c r="Q52" s="7"/>
      <c r="R52" s="7"/>
      <c r="S52" s="7"/>
      <c r="T52" s="7"/>
    </row>
    <row r="53" spans="1:20" ht="32.25" customHeight="1" x14ac:dyDescent="0.3">
      <c r="A53" s="152"/>
      <c r="B53" s="178"/>
      <c r="C53" s="152"/>
      <c r="D53" s="68" t="s">
        <v>19</v>
      </c>
      <c r="E53" s="67">
        <f t="shared" ref="E53:F55" si="5">SUM(E13,E43)</f>
        <v>0</v>
      </c>
      <c r="F53" s="67">
        <f t="shared" si="5"/>
        <v>0</v>
      </c>
      <c r="G53" s="67">
        <f>SUM(G13,H43)</f>
        <v>0</v>
      </c>
      <c r="H53" s="67">
        <f t="shared" ref="H53:I56" si="6">SUM(H13,H43)</f>
        <v>0</v>
      </c>
      <c r="I53" s="67">
        <f t="shared" si="6"/>
        <v>0</v>
      </c>
      <c r="J53" s="67">
        <f>SUM(J13,J43,)</f>
        <v>0</v>
      </c>
      <c r="K53" s="67">
        <f>SUM(K13,K43,)</f>
        <v>0</v>
      </c>
      <c r="L53" s="152"/>
      <c r="M53" s="152"/>
      <c r="N53" s="7"/>
      <c r="O53" s="7"/>
      <c r="P53" s="7"/>
      <c r="Q53" s="7"/>
      <c r="R53" s="7"/>
      <c r="S53" s="7"/>
      <c r="T53" s="7"/>
    </row>
    <row r="54" spans="1:20" ht="35.25" customHeight="1" x14ac:dyDescent="0.3">
      <c r="A54" s="152"/>
      <c r="B54" s="178"/>
      <c r="C54" s="152"/>
      <c r="D54" s="68" t="s">
        <v>20</v>
      </c>
      <c r="E54" s="67">
        <f t="shared" si="5"/>
        <v>0</v>
      </c>
      <c r="F54" s="67">
        <f t="shared" si="5"/>
        <v>22328</v>
      </c>
      <c r="G54" s="67">
        <f>SUM(G14,G44)</f>
        <v>5690</v>
      </c>
      <c r="H54" s="67">
        <f t="shared" si="6"/>
        <v>4779</v>
      </c>
      <c r="I54" s="67">
        <f t="shared" si="6"/>
        <v>3953</v>
      </c>
      <c r="J54" s="67">
        <f t="shared" ref="J54:K56" si="7">SUM(J14,J44)</f>
        <v>3953</v>
      </c>
      <c r="K54" s="67">
        <f t="shared" si="7"/>
        <v>3953</v>
      </c>
      <c r="L54" s="152"/>
      <c r="M54" s="152"/>
      <c r="N54" s="7"/>
      <c r="O54" s="7"/>
      <c r="P54" s="7"/>
      <c r="Q54" s="7"/>
      <c r="R54" s="7"/>
      <c r="S54" s="7"/>
      <c r="T54" s="7"/>
    </row>
    <row r="55" spans="1:20" ht="49.5" customHeight="1" x14ac:dyDescent="0.3">
      <c r="A55" s="69"/>
      <c r="B55" s="178"/>
      <c r="C55" s="152"/>
      <c r="D55" s="65" t="s">
        <v>34</v>
      </c>
      <c r="E55" s="67">
        <f t="shared" si="5"/>
        <v>0</v>
      </c>
      <c r="F55" s="67">
        <f t="shared" si="5"/>
        <v>5734</v>
      </c>
      <c r="G55" s="67">
        <f>SUM(G15,G45)</f>
        <v>0</v>
      </c>
      <c r="H55" s="67">
        <f t="shared" si="6"/>
        <v>349</v>
      </c>
      <c r="I55" s="67">
        <f t="shared" si="6"/>
        <v>3629</v>
      </c>
      <c r="J55" s="67">
        <f t="shared" si="7"/>
        <v>878</v>
      </c>
      <c r="K55" s="67">
        <f t="shared" si="7"/>
        <v>878</v>
      </c>
      <c r="L55" s="152"/>
      <c r="M55" s="152"/>
      <c r="N55" s="7"/>
      <c r="O55" s="7"/>
      <c r="P55" s="7"/>
      <c r="Q55" s="7"/>
      <c r="R55" s="7"/>
      <c r="S55" s="7"/>
      <c r="T55" s="7"/>
    </row>
    <row r="56" spans="1:20" s="72" customFormat="1" ht="31.5" customHeight="1" x14ac:dyDescent="0.3">
      <c r="A56" s="70"/>
      <c r="B56" s="178"/>
      <c r="C56" s="153"/>
      <c r="D56" s="65" t="s">
        <v>35</v>
      </c>
      <c r="E56" s="67">
        <f>SUM(E16,E46,)</f>
        <v>0</v>
      </c>
      <c r="F56" s="67">
        <f>SUM(F16,F46)</f>
        <v>0</v>
      </c>
      <c r="G56" s="67">
        <f>SUM(G16,G46)</f>
        <v>0</v>
      </c>
      <c r="H56" s="67">
        <f t="shared" si="6"/>
        <v>0</v>
      </c>
      <c r="I56" s="67">
        <f t="shared" si="6"/>
        <v>0</v>
      </c>
      <c r="J56" s="67">
        <f t="shared" si="7"/>
        <v>0</v>
      </c>
      <c r="K56" s="67">
        <f t="shared" si="7"/>
        <v>0</v>
      </c>
      <c r="L56" s="153"/>
      <c r="M56" s="153"/>
      <c r="N56" s="71"/>
      <c r="O56" s="71"/>
      <c r="P56" s="71"/>
      <c r="Q56" s="71"/>
      <c r="R56" s="71"/>
      <c r="S56" s="71"/>
      <c r="T56" s="71"/>
    </row>
    <row r="57" spans="1:20" ht="18.75" customHeight="1" x14ac:dyDescent="0.3">
      <c r="A57" s="180" t="s">
        <v>101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7"/>
      <c r="O57" s="7"/>
      <c r="P57" s="7"/>
      <c r="Q57" s="7"/>
      <c r="R57" s="7"/>
      <c r="S57" s="7"/>
      <c r="T57" s="7"/>
    </row>
    <row r="58" spans="1:20" x14ac:dyDescent="0.3">
      <c r="A58" s="155" t="s">
        <v>33</v>
      </c>
      <c r="B58" s="183" t="s">
        <v>166</v>
      </c>
      <c r="C58" s="155" t="s">
        <v>99</v>
      </c>
      <c r="D58" s="68" t="s">
        <v>23</v>
      </c>
      <c r="E58" s="4">
        <f t="shared" ref="E58:K58" si="8">SUM(E59:E62)</f>
        <v>0</v>
      </c>
      <c r="F58" s="4">
        <f t="shared" si="8"/>
        <v>111546.34</v>
      </c>
      <c r="G58" s="4">
        <f t="shared" si="8"/>
        <v>19743.52</v>
      </c>
      <c r="H58" s="4">
        <f t="shared" si="8"/>
        <v>20301.78</v>
      </c>
      <c r="I58" s="4">
        <f t="shared" si="8"/>
        <v>23429.58</v>
      </c>
      <c r="J58" s="4">
        <f t="shared" si="8"/>
        <v>24191.18</v>
      </c>
      <c r="K58" s="4">
        <f t="shared" si="8"/>
        <v>23880.18</v>
      </c>
      <c r="L58" s="155" t="s">
        <v>21</v>
      </c>
      <c r="M58" s="179" t="s">
        <v>206</v>
      </c>
      <c r="N58" s="7"/>
      <c r="O58" s="7"/>
      <c r="P58" s="7"/>
      <c r="Q58" s="7"/>
      <c r="R58" s="7"/>
      <c r="S58" s="7"/>
      <c r="T58" s="7"/>
    </row>
    <row r="59" spans="1:20" ht="30" x14ac:dyDescent="0.3">
      <c r="A59" s="155"/>
      <c r="B59" s="183"/>
      <c r="C59" s="155"/>
      <c r="D59" s="68" t="s">
        <v>19</v>
      </c>
      <c r="E59" s="4">
        <v>0</v>
      </c>
      <c r="F59" s="4">
        <v>4734.3</v>
      </c>
      <c r="G59" s="4">
        <v>613.29999999999995</v>
      </c>
      <c r="H59" s="4">
        <v>376.6</v>
      </c>
      <c r="I59" s="4">
        <v>1077.4000000000001</v>
      </c>
      <c r="J59" s="4">
        <v>1288</v>
      </c>
      <c r="K59" s="4">
        <v>1379</v>
      </c>
      <c r="L59" s="155"/>
      <c r="M59" s="179"/>
      <c r="N59" s="7"/>
      <c r="O59" s="7"/>
      <c r="P59" s="7"/>
      <c r="Q59" s="7"/>
      <c r="R59" s="7"/>
      <c r="S59" s="7"/>
      <c r="T59" s="7"/>
    </row>
    <row r="60" spans="1:20" ht="53.25" customHeight="1" x14ac:dyDescent="0.3">
      <c r="A60" s="155"/>
      <c r="B60" s="183"/>
      <c r="C60" s="155"/>
      <c r="D60" s="68" t="s">
        <v>20</v>
      </c>
      <c r="E60" s="4">
        <v>0</v>
      </c>
      <c r="F60" s="4">
        <v>12847.5</v>
      </c>
      <c r="G60" s="4">
        <v>1424.9</v>
      </c>
      <c r="H60" s="4">
        <v>1858</v>
      </c>
      <c r="I60" s="4">
        <v>3071.5</v>
      </c>
      <c r="J60" s="4">
        <v>3347</v>
      </c>
      <c r="K60" s="4">
        <v>3146</v>
      </c>
      <c r="L60" s="155"/>
      <c r="M60" s="179"/>
      <c r="N60" s="7"/>
      <c r="O60" s="7"/>
      <c r="P60" s="7"/>
      <c r="Q60" s="7"/>
      <c r="R60" s="7"/>
      <c r="S60" s="7"/>
      <c r="T60" s="7"/>
    </row>
    <row r="61" spans="1:20" ht="49.5" customHeight="1" x14ac:dyDescent="0.3">
      <c r="A61" s="155"/>
      <c r="B61" s="183"/>
      <c r="C61" s="155"/>
      <c r="D61" s="68" t="s">
        <v>34</v>
      </c>
      <c r="E61" s="4">
        <v>0</v>
      </c>
      <c r="F61" s="4">
        <v>12918.64</v>
      </c>
      <c r="G61" s="4">
        <v>1496.14</v>
      </c>
      <c r="H61" s="4">
        <v>1858</v>
      </c>
      <c r="I61" s="4">
        <v>3071.5</v>
      </c>
      <c r="J61" s="4">
        <v>3347</v>
      </c>
      <c r="K61" s="4">
        <v>3146</v>
      </c>
      <c r="L61" s="155"/>
      <c r="M61" s="179"/>
      <c r="N61" s="7"/>
      <c r="O61" s="7"/>
      <c r="P61" s="7"/>
      <c r="Q61" s="7"/>
      <c r="R61" s="7"/>
      <c r="S61" s="7"/>
      <c r="T61" s="7"/>
    </row>
    <row r="62" spans="1:20" ht="42.75" customHeight="1" x14ac:dyDescent="0.3">
      <c r="A62" s="155"/>
      <c r="B62" s="183"/>
      <c r="C62" s="155"/>
      <c r="D62" s="68" t="s">
        <v>35</v>
      </c>
      <c r="E62" s="4">
        <v>0</v>
      </c>
      <c r="F62" s="4">
        <v>81045.899999999994</v>
      </c>
      <c r="G62" s="4">
        <v>16209.18</v>
      </c>
      <c r="H62" s="4">
        <v>16209.18</v>
      </c>
      <c r="I62" s="4">
        <v>16209.18</v>
      </c>
      <c r="J62" s="4">
        <v>16209.18</v>
      </c>
      <c r="K62" s="4">
        <v>16209.18</v>
      </c>
      <c r="L62" s="155"/>
      <c r="M62" s="179"/>
      <c r="N62" s="7"/>
      <c r="O62" s="7"/>
      <c r="P62" s="7"/>
      <c r="Q62" s="7"/>
      <c r="R62" s="7"/>
      <c r="S62" s="7"/>
      <c r="T62" s="7"/>
    </row>
    <row r="63" spans="1:20" x14ac:dyDescent="0.3">
      <c r="A63" s="156" t="s">
        <v>8</v>
      </c>
      <c r="B63" s="187" t="s">
        <v>188</v>
      </c>
      <c r="C63" s="156" t="s">
        <v>99</v>
      </c>
      <c r="D63" s="73" t="s">
        <v>23</v>
      </c>
      <c r="E63" s="4">
        <f t="shared" ref="E63:K63" si="9">SUM(E64:E67)</f>
        <v>0</v>
      </c>
      <c r="F63" s="4">
        <f t="shared" si="9"/>
        <v>111546.34</v>
      </c>
      <c r="G63" s="4">
        <f t="shared" si="9"/>
        <v>19743.52</v>
      </c>
      <c r="H63" s="4">
        <f t="shared" si="9"/>
        <v>20301.78</v>
      </c>
      <c r="I63" s="4">
        <f t="shared" si="9"/>
        <v>23429.58</v>
      </c>
      <c r="J63" s="4">
        <f t="shared" si="9"/>
        <v>24191.18</v>
      </c>
      <c r="K63" s="4">
        <f t="shared" si="9"/>
        <v>23880.18</v>
      </c>
      <c r="L63" s="156" t="s">
        <v>21</v>
      </c>
      <c r="M63" s="156"/>
    </row>
    <row r="64" spans="1:20" ht="30" x14ac:dyDescent="0.3">
      <c r="A64" s="157"/>
      <c r="B64" s="188"/>
      <c r="C64" s="157"/>
      <c r="D64" s="68" t="s">
        <v>19</v>
      </c>
      <c r="E64" s="4">
        <v>0</v>
      </c>
      <c r="F64" s="4">
        <v>4734.3</v>
      </c>
      <c r="G64" s="4">
        <v>613.29999999999995</v>
      </c>
      <c r="H64" s="4">
        <v>376.6</v>
      </c>
      <c r="I64" s="4">
        <v>1077.4000000000001</v>
      </c>
      <c r="J64" s="4">
        <v>1288</v>
      </c>
      <c r="K64" s="4">
        <v>1379</v>
      </c>
      <c r="L64" s="157"/>
      <c r="M64" s="157"/>
    </row>
    <row r="65" spans="1:13" ht="33" customHeight="1" x14ac:dyDescent="0.3">
      <c r="A65" s="157"/>
      <c r="B65" s="188"/>
      <c r="C65" s="157"/>
      <c r="D65" s="68" t="s">
        <v>20</v>
      </c>
      <c r="E65" s="4">
        <v>0</v>
      </c>
      <c r="F65" s="4">
        <v>12847.5</v>
      </c>
      <c r="G65" s="4">
        <v>1424.9</v>
      </c>
      <c r="H65" s="4">
        <v>1858</v>
      </c>
      <c r="I65" s="4">
        <v>3071.5</v>
      </c>
      <c r="J65" s="4">
        <v>3347</v>
      </c>
      <c r="K65" s="4">
        <v>3146</v>
      </c>
      <c r="L65" s="157"/>
      <c r="M65" s="157"/>
    </row>
    <row r="66" spans="1:13" ht="46.5" customHeight="1" x14ac:dyDescent="0.3">
      <c r="A66" s="157"/>
      <c r="B66" s="188"/>
      <c r="C66" s="157"/>
      <c r="D66" s="68" t="s">
        <v>34</v>
      </c>
      <c r="E66" s="4">
        <v>0</v>
      </c>
      <c r="F66" s="4">
        <v>12918.64</v>
      </c>
      <c r="G66" s="4">
        <v>1496.14</v>
      </c>
      <c r="H66" s="4">
        <v>1858</v>
      </c>
      <c r="I66" s="4">
        <v>3071.5</v>
      </c>
      <c r="J66" s="4">
        <v>3347</v>
      </c>
      <c r="K66" s="4">
        <v>3146</v>
      </c>
      <c r="L66" s="157"/>
      <c r="M66" s="157"/>
    </row>
    <row r="67" spans="1:13" ht="33" customHeight="1" x14ac:dyDescent="0.3">
      <c r="A67" s="158"/>
      <c r="B67" s="189"/>
      <c r="C67" s="158"/>
      <c r="D67" s="68" t="s">
        <v>35</v>
      </c>
      <c r="E67" s="4">
        <v>0</v>
      </c>
      <c r="F67" s="4">
        <v>81045.899999999994</v>
      </c>
      <c r="G67" s="4">
        <v>16209.18</v>
      </c>
      <c r="H67" s="4">
        <v>16209.18</v>
      </c>
      <c r="I67" s="4">
        <v>16209.18</v>
      </c>
      <c r="J67" s="4">
        <v>16209.18</v>
      </c>
      <c r="K67" s="4">
        <v>16209.18</v>
      </c>
      <c r="L67" s="158"/>
      <c r="M67" s="158"/>
    </row>
    <row r="68" spans="1:13" ht="21" customHeight="1" x14ac:dyDescent="0.3">
      <c r="A68" s="156"/>
      <c r="B68" s="154" t="s">
        <v>232</v>
      </c>
      <c r="C68" s="74"/>
      <c r="D68" s="73" t="s">
        <v>23</v>
      </c>
      <c r="E68" s="4">
        <f t="shared" ref="E68:K68" si="10">SUM(E69:E72)</f>
        <v>0</v>
      </c>
      <c r="F68" s="4">
        <f t="shared" si="10"/>
        <v>111546.34</v>
      </c>
      <c r="G68" s="4">
        <f t="shared" si="10"/>
        <v>19743.52</v>
      </c>
      <c r="H68" s="4">
        <f t="shared" si="10"/>
        <v>20301.78</v>
      </c>
      <c r="I68" s="4">
        <f t="shared" si="10"/>
        <v>23429.58</v>
      </c>
      <c r="J68" s="4">
        <f t="shared" si="10"/>
        <v>24191.18</v>
      </c>
      <c r="K68" s="4">
        <f t="shared" si="10"/>
        <v>23880.18</v>
      </c>
      <c r="L68" s="156"/>
      <c r="M68" s="156"/>
    </row>
    <row r="69" spans="1:13" ht="30.75" customHeight="1" x14ac:dyDescent="0.3">
      <c r="A69" s="157"/>
      <c r="B69" s="155"/>
      <c r="C69" s="74"/>
      <c r="D69" s="68" t="s">
        <v>19</v>
      </c>
      <c r="E69" s="4">
        <f t="shared" ref="E69:K72" si="11">SUM(E59)</f>
        <v>0</v>
      </c>
      <c r="F69" s="4">
        <f t="shared" si="11"/>
        <v>4734.3</v>
      </c>
      <c r="G69" s="4">
        <f t="shared" si="11"/>
        <v>613.29999999999995</v>
      </c>
      <c r="H69" s="4">
        <f t="shared" si="11"/>
        <v>376.6</v>
      </c>
      <c r="I69" s="4">
        <f t="shared" si="11"/>
        <v>1077.4000000000001</v>
      </c>
      <c r="J69" s="4">
        <f t="shared" si="11"/>
        <v>1288</v>
      </c>
      <c r="K69" s="4">
        <f t="shared" si="11"/>
        <v>1379</v>
      </c>
      <c r="L69" s="157"/>
      <c r="M69" s="157"/>
    </row>
    <row r="70" spans="1:13" ht="28.5" customHeight="1" x14ac:dyDescent="0.3">
      <c r="A70" s="157"/>
      <c r="B70" s="155"/>
      <c r="C70" s="74"/>
      <c r="D70" s="68" t="s">
        <v>20</v>
      </c>
      <c r="E70" s="4">
        <f t="shared" si="11"/>
        <v>0</v>
      </c>
      <c r="F70" s="4">
        <f t="shared" si="11"/>
        <v>12847.5</v>
      </c>
      <c r="G70" s="4">
        <f t="shared" si="11"/>
        <v>1424.9</v>
      </c>
      <c r="H70" s="4">
        <f t="shared" si="11"/>
        <v>1858</v>
      </c>
      <c r="I70" s="4">
        <f t="shared" si="11"/>
        <v>3071.5</v>
      </c>
      <c r="J70" s="4">
        <f t="shared" si="11"/>
        <v>3347</v>
      </c>
      <c r="K70" s="4">
        <f t="shared" si="11"/>
        <v>3146</v>
      </c>
      <c r="L70" s="157"/>
      <c r="M70" s="157"/>
    </row>
    <row r="71" spans="1:13" ht="34.5" customHeight="1" x14ac:dyDescent="0.3">
      <c r="A71" s="157"/>
      <c r="B71" s="155"/>
      <c r="C71" s="74"/>
      <c r="D71" s="68" t="s">
        <v>34</v>
      </c>
      <c r="E71" s="4">
        <f t="shared" si="11"/>
        <v>0</v>
      </c>
      <c r="F71" s="4">
        <f t="shared" si="11"/>
        <v>12918.64</v>
      </c>
      <c r="G71" s="4">
        <f t="shared" si="11"/>
        <v>1496.14</v>
      </c>
      <c r="H71" s="4">
        <f t="shared" si="11"/>
        <v>1858</v>
      </c>
      <c r="I71" s="4">
        <f t="shared" si="11"/>
        <v>3071.5</v>
      </c>
      <c r="J71" s="4">
        <f t="shared" si="11"/>
        <v>3347</v>
      </c>
      <c r="K71" s="4">
        <f t="shared" si="11"/>
        <v>3146</v>
      </c>
      <c r="L71" s="157"/>
      <c r="M71" s="157"/>
    </row>
    <row r="72" spans="1:13" ht="19.5" customHeight="1" x14ac:dyDescent="0.3">
      <c r="A72" s="158"/>
      <c r="B72" s="155"/>
      <c r="C72" s="74"/>
      <c r="D72" s="68" t="s">
        <v>35</v>
      </c>
      <c r="E72" s="4">
        <f t="shared" si="11"/>
        <v>0</v>
      </c>
      <c r="F72" s="4">
        <f t="shared" si="11"/>
        <v>81045.899999999994</v>
      </c>
      <c r="G72" s="4">
        <f t="shared" si="11"/>
        <v>16209.18</v>
      </c>
      <c r="H72" s="4">
        <f t="shared" si="11"/>
        <v>16209.18</v>
      </c>
      <c r="I72" s="4">
        <f t="shared" si="11"/>
        <v>16209.18</v>
      </c>
      <c r="J72" s="4">
        <f t="shared" si="11"/>
        <v>16209.18</v>
      </c>
      <c r="K72" s="4">
        <f t="shared" si="11"/>
        <v>16209.18</v>
      </c>
      <c r="L72" s="158"/>
      <c r="M72" s="158"/>
    </row>
    <row r="73" spans="1:13" ht="18.75" customHeight="1" x14ac:dyDescent="0.3">
      <c r="A73" s="180" t="s">
        <v>102</v>
      </c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2"/>
    </row>
    <row r="74" spans="1:13" x14ac:dyDescent="0.3">
      <c r="A74" s="168">
        <v>1</v>
      </c>
      <c r="B74" s="187" t="s">
        <v>173</v>
      </c>
      <c r="C74" s="156" t="s">
        <v>99</v>
      </c>
      <c r="D74" s="73" t="s">
        <v>23</v>
      </c>
      <c r="E74" s="4">
        <f>SUM(E75:E78)</f>
        <v>87745</v>
      </c>
      <c r="F74" s="4">
        <f>SUM(F75:F78)</f>
        <v>294467.15000000002</v>
      </c>
      <c r="G74" s="4">
        <v>63173</v>
      </c>
      <c r="H74" s="4">
        <v>49340</v>
      </c>
      <c r="I74" s="4">
        <v>73840.149999999994</v>
      </c>
      <c r="J74" s="4">
        <v>45741</v>
      </c>
      <c r="K74" s="4">
        <v>62373</v>
      </c>
      <c r="L74" s="155" t="s">
        <v>21</v>
      </c>
      <c r="M74" s="184" t="s">
        <v>204</v>
      </c>
    </row>
    <row r="75" spans="1:13" ht="30" x14ac:dyDescent="0.3">
      <c r="A75" s="169"/>
      <c r="B75" s="188"/>
      <c r="C75" s="157"/>
      <c r="D75" s="68" t="s">
        <v>19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155"/>
      <c r="M75" s="185"/>
    </row>
    <row r="76" spans="1:13" ht="30" x14ac:dyDescent="0.3">
      <c r="A76" s="169"/>
      <c r="B76" s="188"/>
      <c r="C76" s="157"/>
      <c r="D76" s="68" t="s">
        <v>20</v>
      </c>
      <c r="E76" s="4">
        <v>82745</v>
      </c>
      <c r="F76" s="4">
        <v>291317</v>
      </c>
      <c r="G76" s="4">
        <v>63173</v>
      </c>
      <c r="H76" s="4">
        <v>49340</v>
      </c>
      <c r="I76" s="4">
        <v>70690</v>
      </c>
      <c r="J76" s="4">
        <v>45741</v>
      </c>
      <c r="K76" s="4">
        <v>62373</v>
      </c>
      <c r="L76" s="155"/>
      <c r="M76" s="185"/>
    </row>
    <row r="77" spans="1:13" ht="45" x14ac:dyDescent="0.3">
      <c r="A77" s="169"/>
      <c r="B77" s="188"/>
      <c r="C77" s="157"/>
      <c r="D77" s="68" t="s">
        <v>34</v>
      </c>
      <c r="E77" s="4">
        <v>5000</v>
      </c>
      <c r="F77" s="4">
        <v>3150.15</v>
      </c>
      <c r="G77" s="4">
        <v>0</v>
      </c>
      <c r="H77" s="4">
        <v>0</v>
      </c>
      <c r="I77" s="4">
        <v>3150.15</v>
      </c>
      <c r="J77" s="4">
        <v>0</v>
      </c>
      <c r="K77" s="4">
        <v>0</v>
      </c>
      <c r="L77" s="155"/>
      <c r="M77" s="185"/>
    </row>
    <row r="78" spans="1:13" ht="73.5" customHeight="1" x14ac:dyDescent="0.3">
      <c r="A78" s="170"/>
      <c r="B78" s="189"/>
      <c r="C78" s="158"/>
      <c r="D78" s="68" t="s">
        <v>35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155"/>
      <c r="M78" s="185"/>
    </row>
    <row r="79" spans="1:13" ht="29.25" customHeight="1" x14ac:dyDescent="0.3">
      <c r="A79" s="168" t="s">
        <v>8</v>
      </c>
      <c r="B79" s="187" t="s">
        <v>189</v>
      </c>
      <c r="C79" s="156" t="s">
        <v>99</v>
      </c>
      <c r="D79" s="73" t="s">
        <v>23</v>
      </c>
      <c r="E79" s="4">
        <v>87745</v>
      </c>
      <c r="F79" s="4">
        <v>294467.15000000002</v>
      </c>
      <c r="G79" s="4">
        <f>SUM(G80:G83)</f>
        <v>63173</v>
      </c>
      <c r="H79" s="4">
        <f>SUM(H80:H83)</f>
        <v>49340</v>
      </c>
      <c r="I79" s="4">
        <f>SUM(I80:I83)</f>
        <v>73840.149999999994</v>
      </c>
      <c r="J79" s="4">
        <f>SUM(J80:J83)</f>
        <v>45741</v>
      </c>
      <c r="K79" s="4">
        <f>SUM(K80:K83)</f>
        <v>62373</v>
      </c>
      <c r="L79" s="155" t="s">
        <v>21</v>
      </c>
      <c r="M79" s="185"/>
    </row>
    <row r="80" spans="1:13" ht="34.5" customHeight="1" x14ac:dyDescent="0.3">
      <c r="A80" s="169"/>
      <c r="B80" s="188"/>
      <c r="C80" s="157"/>
      <c r="D80" s="68" t="s">
        <v>19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155"/>
      <c r="M80" s="185"/>
    </row>
    <row r="81" spans="1:13" ht="35.25" customHeight="1" x14ac:dyDescent="0.3">
      <c r="A81" s="169"/>
      <c r="B81" s="188"/>
      <c r="C81" s="157"/>
      <c r="D81" s="68" t="s">
        <v>20</v>
      </c>
      <c r="E81" s="4">
        <v>82745</v>
      </c>
      <c r="F81" s="4">
        <v>291317</v>
      </c>
      <c r="G81" s="4">
        <v>63173</v>
      </c>
      <c r="H81" s="4">
        <v>49340</v>
      </c>
      <c r="I81" s="4">
        <v>70690</v>
      </c>
      <c r="J81" s="4">
        <v>45741</v>
      </c>
      <c r="K81" s="4">
        <v>62373</v>
      </c>
      <c r="L81" s="155"/>
      <c r="M81" s="185"/>
    </row>
    <row r="82" spans="1:13" ht="48.75" customHeight="1" x14ac:dyDescent="0.3">
      <c r="A82" s="169"/>
      <c r="B82" s="188"/>
      <c r="C82" s="157"/>
      <c r="D82" s="68" t="s">
        <v>34</v>
      </c>
      <c r="E82" s="4">
        <v>5000</v>
      </c>
      <c r="F82" s="4">
        <v>3150.15</v>
      </c>
      <c r="G82" s="4">
        <v>0</v>
      </c>
      <c r="H82" s="4">
        <v>0</v>
      </c>
      <c r="I82" s="4">
        <v>3150.15</v>
      </c>
      <c r="J82" s="4">
        <v>0</v>
      </c>
      <c r="K82" s="4">
        <v>0</v>
      </c>
      <c r="L82" s="155"/>
      <c r="M82" s="185"/>
    </row>
    <row r="83" spans="1:13" ht="153.75" customHeight="1" x14ac:dyDescent="0.3">
      <c r="A83" s="170"/>
      <c r="B83" s="189"/>
      <c r="C83" s="158"/>
      <c r="D83" s="68" t="s">
        <v>35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155"/>
      <c r="M83" s="186"/>
    </row>
    <row r="84" spans="1:13" ht="29.25" customHeight="1" x14ac:dyDescent="0.3">
      <c r="A84" s="168"/>
      <c r="B84" s="154" t="s">
        <v>233</v>
      </c>
      <c r="C84" s="75"/>
      <c r="D84" s="73" t="s">
        <v>23</v>
      </c>
      <c r="E84" s="4">
        <f t="shared" ref="E84:K84" si="12">SUM(E85:E88)</f>
        <v>87745</v>
      </c>
      <c r="F84" s="4">
        <f t="shared" si="12"/>
        <v>294467.15000000002</v>
      </c>
      <c r="G84" s="4">
        <f t="shared" si="12"/>
        <v>63173</v>
      </c>
      <c r="H84" s="4">
        <f t="shared" si="12"/>
        <v>49340</v>
      </c>
      <c r="I84" s="4">
        <f t="shared" si="12"/>
        <v>73840.149999999994</v>
      </c>
      <c r="J84" s="4">
        <f t="shared" si="12"/>
        <v>45741</v>
      </c>
      <c r="K84" s="4">
        <f t="shared" si="12"/>
        <v>62373</v>
      </c>
      <c r="L84" s="156"/>
      <c r="M84" s="171"/>
    </row>
    <row r="85" spans="1:13" ht="36.75" customHeight="1" x14ac:dyDescent="0.3">
      <c r="A85" s="169"/>
      <c r="B85" s="155"/>
      <c r="C85" s="75"/>
      <c r="D85" s="68" t="s">
        <v>19</v>
      </c>
      <c r="E85" s="4">
        <f t="shared" ref="E85:H88" si="13">SUM(E75)</f>
        <v>0</v>
      </c>
      <c r="F85" s="4">
        <f t="shared" si="13"/>
        <v>0</v>
      </c>
      <c r="G85" s="4">
        <f t="shared" si="13"/>
        <v>0</v>
      </c>
      <c r="H85" s="4">
        <f t="shared" si="13"/>
        <v>0</v>
      </c>
      <c r="I85" s="4">
        <f>SUM(J75)</f>
        <v>0</v>
      </c>
      <c r="J85" s="4">
        <f t="shared" ref="J85:K88" si="14">SUM(J75)</f>
        <v>0</v>
      </c>
      <c r="K85" s="4">
        <f t="shared" si="14"/>
        <v>0</v>
      </c>
      <c r="L85" s="157"/>
      <c r="M85" s="172"/>
    </row>
    <row r="86" spans="1:13" ht="39.75" customHeight="1" x14ac:dyDescent="0.3">
      <c r="A86" s="169"/>
      <c r="B86" s="155"/>
      <c r="C86" s="75"/>
      <c r="D86" s="68" t="s">
        <v>20</v>
      </c>
      <c r="E86" s="4">
        <f t="shared" si="13"/>
        <v>82745</v>
      </c>
      <c r="F86" s="4">
        <f t="shared" si="13"/>
        <v>291317</v>
      </c>
      <c r="G86" s="4">
        <f t="shared" si="13"/>
        <v>63173</v>
      </c>
      <c r="H86" s="4">
        <f t="shared" si="13"/>
        <v>49340</v>
      </c>
      <c r="I86" s="4">
        <f>SUM(I76)</f>
        <v>70690</v>
      </c>
      <c r="J86" s="4">
        <f t="shared" si="14"/>
        <v>45741</v>
      </c>
      <c r="K86" s="4">
        <f t="shared" si="14"/>
        <v>62373</v>
      </c>
      <c r="L86" s="157"/>
      <c r="M86" s="172"/>
    </row>
    <row r="87" spans="1:13" ht="29.25" customHeight="1" x14ac:dyDescent="0.3">
      <c r="A87" s="169"/>
      <c r="B87" s="155"/>
      <c r="C87" s="75"/>
      <c r="D87" s="68" t="s">
        <v>34</v>
      </c>
      <c r="E87" s="4">
        <f t="shared" si="13"/>
        <v>5000</v>
      </c>
      <c r="F87" s="4">
        <f t="shared" si="13"/>
        <v>3150.15</v>
      </c>
      <c r="G87" s="4">
        <f t="shared" si="13"/>
        <v>0</v>
      </c>
      <c r="H87" s="4">
        <f t="shared" si="13"/>
        <v>0</v>
      </c>
      <c r="I87" s="4">
        <f>SUM(I77)</f>
        <v>3150.15</v>
      </c>
      <c r="J87" s="4">
        <f t="shared" si="14"/>
        <v>0</v>
      </c>
      <c r="K87" s="4">
        <f t="shared" si="14"/>
        <v>0</v>
      </c>
      <c r="L87" s="157"/>
      <c r="M87" s="172"/>
    </row>
    <row r="88" spans="1:13" ht="19.5" customHeight="1" x14ac:dyDescent="0.3">
      <c r="A88" s="170"/>
      <c r="B88" s="155"/>
      <c r="C88" s="75"/>
      <c r="D88" s="68" t="s">
        <v>35</v>
      </c>
      <c r="E88" s="4">
        <f t="shared" si="13"/>
        <v>0</v>
      </c>
      <c r="F88" s="4">
        <f t="shared" si="13"/>
        <v>0</v>
      </c>
      <c r="G88" s="4">
        <f t="shared" si="13"/>
        <v>0</v>
      </c>
      <c r="H88" s="4">
        <f t="shared" si="13"/>
        <v>0</v>
      </c>
      <c r="I88" s="4">
        <f>SUM(I78)</f>
        <v>0</v>
      </c>
      <c r="J88" s="4">
        <f t="shared" si="14"/>
        <v>0</v>
      </c>
      <c r="K88" s="4">
        <f t="shared" si="14"/>
        <v>0</v>
      </c>
      <c r="L88" s="158"/>
      <c r="M88" s="173"/>
    </row>
    <row r="89" spans="1:13" ht="36" customHeight="1" x14ac:dyDescent="0.3">
      <c r="A89" s="180" t="s">
        <v>149</v>
      </c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2"/>
    </row>
    <row r="90" spans="1:13" ht="39.75" customHeight="1" x14ac:dyDescent="0.3">
      <c r="A90" s="155" t="s">
        <v>33</v>
      </c>
      <c r="B90" s="183" t="s">
        <v>160</v>
      </c>
      <c r="C90" s="174" t="s">
        <v>99</v>
      </c>
      <c r="D90" s="68" t="s">
        <v>23</v>
      </c>
      <c r="E90" s="4">
        <f t="shared" ref="E90:K90" si="15">SUM(E91:E94)</f>
        <v>158.1</v>
      </c>
      <c r="F90" s="4">
        <f t="shared" si="15"/>
        <v>10131.31</v>
      </c>
      <c r="G90" s="4">
        <f t="shared" si="15"/>
        <v>10131.31</v>
      </c>
      <c r="H90" s="4">
        <f t="shared" si="15"/>
        <v>0</v>
      </c>
      <c r="I90" s="4">
        <f t="shared" si="15"/>
        <v>0</v>
      </c>
      <c r="J90" s="4">
        <f t="shared" si="15"/>
        <v>0</v>
      </c>
      <c r="K90" s="4">
        <f t="shared" si="15"/>
        <v>0</v>
      </c>
      <c r="L90" s="155" t="s">
        <v>21</v>
      </c>
      <c r="M90" s="184" t="s">
        <v>153</v>
      </c>
    </row>
    <row r="91" spans="1:13" ht="50.25" customHeight="1" x14ac:dyDescent="0.3">
      <c r="A91" s="155"/>
      <c r="B91" s="183"/>
      <c r="C91" s="175"/>
      <c r="D91" s="68" t="s">
        <v>19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155"/>
      <c r="M91" s="185"/>
    </row>
    <row r="92" spans="1:13" ht="51" customHeight="1" x14ac:dyDescent="0.3">
      <c r="A92" s="155"/>
      <c r="B92" s="183"/>
      <c r="C92" s="175"/>
      <c r="D92" s="68" t="s">
        <v>20</v>
      </c>
      <c r="E92" s="4">
        <v>0</v>
      </c>
      <c r="F92" s="4">
        <v>10030</v>
      </c>
      <c r="G92" s="4">
        <v>10030</v>
      </c>
      <c r="H92" s="4">
        <v>0</v>
      </c>
      <c r="I92" s="4">
        <v>0</v>
      </c>
      <c r="J92" s="4">
        <v>0</v>
      </c>
      <c r="K92" s="4">
        <v>0</v>
      </c>
      <c r="L92" s="155"/>
      <c r="M92" s="185"/>
    </row>
    <row r="93" spans="1:13" ht="45.75" customHeight="1" x14ac:dyDescent="0.3">
      <c r="A93" s="155"/>
      <c r="B93" s="183"/>
      <c r="C93" s="175"/>
      <c r="D93" s="68" t="s">
        <v>34</v>
      </c>
      <c r="E93" s="4">
        <v>158.1</v>
      </c>
      <c r="F93" s="4">
        <v>101.31</v>
      </c>
      <c r="G93" s="4">
        <v>101.31</v>
      </c>
      <c r="H93" s="4">
        <v>0</v>
      </c>
      <c r="I93" s="4">
        <v>0</v>
      </c>
      <c r="J93" s="4">
        <v>0</v>
      </c>
      <c r="K93" s="4">
        <v>0</v>
      </c>
      <c r="L93" s="155"/>
      <c r="M93" s="185"/>
    </row>
    <row r="94" spans="1:13" ht="41.25" customHeight="1" x14ac:dyDescent="0.3">
      <c r="A94" s="155"/>
      <c r="B94" s="183"/>
      <c r="C94" s="176"/>
      <c r="D94" s="68" t="s">
        <v>35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155"/>
      <c r="M94" s="186"/>
    </row>
    <row r="95" spans="1:13" ht="33" customHeight="1" x14ac:dyDescent="0.3">
      <c r="A95" s="174" t="s">
        <v>8</v>
      </c>
      <c r="B95" s="162" t="s">
        <v>190</v>
      </c>
      <c r="C95" s="174" t="s">
        <v>99</v>
      </c>
      <c r="D95" s="68" t="s">
        <v>23</v>
      </c>
      <c r="E95" s="4">
        <f t="shared" ref="E95:K95" si="16">SUM(E96:E99)</f>
        <v>158.1</v>
      </c>
      <c r="F95" s="4">
        <f t="shared" si="16"/>
        <v>10131.31</v>
      </c>
      <c r="G95" s="4">
        <f t="shared" si="16"/>
        <v>10131.31</v>
      </c>
      <c r="H95" s="4">
        <f t="shared" si="16"/>
        <v>0</v>
      </c>
      <c r="I95" s="4">
        <f t="shared" si="16"/>
        <v>0</v>
      </c>
      <c r="J95" s="4">
        <f t="shared" si="16"/>
        <v>0</v>
      </c>
      <c r="K95" s="4">
        <f t="shared" si="16"/>
        <v>0</v>
      </c>
      <c r="L95" s="155" t="s">
        <v>21</v>
      </c>
      <c r="M95" s="156"/>
    </row>
    <row r="96" spans="1:13" ht="36" customHeight="1" x14ac:dyDescent="0.3">
      <c r="A96" s="175"/>
      <c r="B96" s="163"/>
      <c r="C96" s="175"/>
      <c r="D96" s="68" t="s">
        <v>19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155"/>
      <c r="M96" s="157"/>
    </row>
    <row r="97" spans="1:13" ht="33" customHeight="1" x14ac:dyDescent="0.3">
      <c r="A97" s="175"/>
      <c r="B97" s="163"/>
      <c r="C97" s="175"/>
      <c r="D97" s="68" t="s">
        <v>20</v>
      </c>
      <c r="E97" s="4">
        <v>0</v>
      </c>
      <c r="F97" s="4">
        <v>10030</v>
      </c>
      <c r="G97" s="4">
        <v>10030</v>
      </c>
      <c r="H97" s="4">
        <v>0</v>
      </c>
      <c r="I97" s="4">
        <v>0</v>
      </c>
      <c r="J97" s="4">
        <v>0</v>
      </c>
      <c r="K97" s="4">
        <v>0</v>
      </c>
      <c r="L97" s="155"/>
      <c r="M97" s="157"/>
    </row>
    <row r="98" spans="1:13" ht="57" customHeight="1" x14ac:dyDescent="0.3">
      <c r="A98" s="175"/>
      <c r="B98" s="163"/>
      <c r="C98" s="175"/>
      <c r="D98" s="68" t="s">
        <v>34</v>
      </c>
      <c r="E98" s="4">
        <v>158.1</v>
      </c>
      <c r="F98" s="4">
        <v>101.31</v>
      </c>
      <c r="G98" s="4">
        <v>101.31</v>
      </c>
      <c r="H98" s="4">
        <v>0</v>
      </c>
      <c r="I98" s="4">
        <v>0</v>
      </c>
      <c r="J98" s="4">
        <v>0</v>
      </c>
      <c r="K98" s="4">
        <v>0</v>
      </c>
      <c r="L98" s="155"/>
      <c r="M98" s="157"/>
    </row>
    <row r="99" spans="1:13" ht="28.5" customHeight="1" x14ac:dyDescent="0.3">
      <c r="A99" s="176"/>
      <c r="B99" s="164"/>
      <c r="C99" s="176"/>
      <c r="D99" s="68" t="s">
        <v>35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155"/>
      <c r="M99" s="158"/>
    </row>
    <row r="100" spans="1:13" ht="30.75" customHeight="1" x14ac:dyDescent="0.3">
      <c r="A100" s="174"/>
      <c r="B100" s="154" t="s">
        <v>234</v>
      </c>
      <c r="C100" s="174"/>
      <c r="D100" s="68" t="s">
        <v>23</v>
      </c>
      <c r="E100" s="4">
        <f t="shared" ref="E100:K100" si="17">SUM(E101:E104)</f>
        <v>158.1</v>
      </c>
      <c r="F100" s="4">
        <f t="shared" si="17"/>
        <v>10131.31</v>
      </c>
      <c r="G100" s="4">
        <f t="shared" si="17"/>
        <v>10131.31</v>
      </c>
      <c r="H100" s="4">
        <f t="shared" si="17"/>
        <v>0</v>
      </c>
      <c r="I100" s="4">
        <f t="shared" si="17"/>
        <v>0</v>
      </c>
      <c r="J100" s="4">
        <f t="shared" si="17"/>
        <v>0</v>
      </c>
      <c r="K100" s="4">
        <f t="shared" si="17"/>
        <v>0</v>
      </c>
      <c r="L100" s="156"/>
      <c r="M100" s="156"/>
    </row>
    <row r="101" spans="1:13" ht="30" customHeight="1" x14ac:dyDescent="0.3">
      <c r="A101" s="175"/>
      <c r="B101" s="155"/>
      <c r="C101" s="175"/>
      <c r="D101" s="68" t="s">
        <v>19</v>
      </c>
      <c r="E101" s="4">
        <f t="shared" ref="E101:G104" si="18">SUM(E91)</f>
        <v>0</v>
      </c>
      <c r="F101" s="4">
        <f t="shared" si="18"/>
        <v>0</v>
      </c>
      <c r="G101" s="4">
        <f t="shared" si="18"/>
        <v>0</v>
      </c>
      <c r="H101" s="4">
        <f>SUM(H90)</f>
        <v>0</v>
      </c>
      <c r="I101" s="4">
        <f t="shared" ref="I101:K104" si="19">SUM(I91)</f>
        <v>0</v>
      </c>
      <c r="J101" s="4">
        <f t="shared" si="19"/>
        <v>0</v>
      </c>
      <c r="K101" s="4">
        <f t="shared" si="19"/>
        <v>0</v>
      </c>
      <c r="L101" s="157"/>
      <c r="M101" s="157"/>
    </row>
    <row r="102" spans="1:13" ht="29.25" customHeight="1" x14ac:dyDescent="0.3">
      <c r="A102" s="175"/>
      <c r="B102" s="155"/>
      <c r="C102" s="175"/>
      <c r="D102" s="68" t="s">
        <v>20</v>
      </c>
      <c r="E102" s="4">
        <f t="shared" si="18"/>
        <v>0</v>
      </c>
      <c r="F102" s="4">
        <f t="shared" si="18"/>
        <v>10030</v>
      </c>
      <c r="G102" s="4">
        <f t="shared" si="18"/>
        <v>10030</v>
      </c>
      <c r="H102" s="4">
        <f>SUM(H92)</f>
        <v>0</v>
      </c>
      <c r="I102" s="4">
        <f t="shared" si="19"/>
        <v>0</v>
      </c>
      <c r="J102" s="4">
        <f t="shared" si="19"/>
        <v>0</v>
      </c>
      <c r="K102" s="4">
        <f t="shared" si="19"/>
        <v>0</v>
      </c>
      <c r="L102" s="157"/>
      <c r="M102" s="157"/>
    </row>
    <row r="103" spans="1:13" ht="27" customHeight="1" x14ac:dyDescent="0.3">
      <c r="A103" s="175"/>
      <c r="B103" s="155"/>
      <c r="C103" s="175"/>
      <c r="D103" s="68" t="s">
        <v>34</v>
      </c>
      <c r="E103" s="4">
        <f t="shared" si="18"/>
        <v>158.1</v>
      </c>
      <c r="F103" s="4">
        <f t="shared" si="18"/>
        <v>101.31</v>
      </c>
      <c r="G103" s="4">
        <f t="shared" si="18"/>
        <v>101.31</v>
      </c>
      <c r="H103" s="4">
        <f>SUM(H93)</f>
        <v>0</v>
      </c>
      <c r="I103" s="4">
        <f t="shared" si="19"/>
        <v>0</v>
      </c>
      <c r="J103" s="4">
        <f t="shared" si="19"/>
        <v>0</v>
      </c>
      <c r="K103" s="4">
        <f t="shared" si="19"/>
        <v>0</v>
      </c>
      <c r="L103" s="157"/>
      <c r="M103" s="157"/>
    </row>
    <row r="104" spans="1:13" ht="29.25" customHeight="1" x14ac:dyDescent="0.3">
      <c r="A104" s="176"/>
      <c r="B104" s="155"/>
      <c r="C104" s="176"/>
      <c r="D104" s="68" t="s">
        <v>35</v>
      </c>
      <c r="E104" s="4">
        <f t="shared" si="18"/>
        <v>0</v>
      </c>
      <c r="F104" s="4">
        <f t="shared" si="18"/>
        <v>0</v>
      </c>
      <c r="G104" s="4">
        <f t="shared" si="18"/>
        <v>0</v>
      </c>
      <c r="H104" s="4">
        <f>SUM(H94)</f>
        <v>0</v>
      </c>
      <c r="I104" s="4">
        <f t="shared" si="19"/>
        <v>0</v>
      </c>
      <c r="J104" s="4">
        <f t="shared" si="19"/>
        <v>0</v>
      </c>
      <c r="K104" s="4">
        <f t="shared" si="19"/>
        <v>0</v>
      </c>
      <c r="L104" s="158"/>
      <c r="M104" s="158"/>
    </row>
    <row r="105" spans="1:13" ht="18.75" customHeight="1" x14ac:dyDescent="0.3">
      <c r="A105" s="180" t="s">
        <v>103</v>
      </c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2"/>
    </row>
    <row r="106" spans="1:13" ht="181.5" customHeight="1" x14ac:dyDescent="0.3">
      <c r="A106" s="222" t="s">
        <v>10</v>
      </c>
      <c r="B106" s="162" t="s">
        <v>167</v>
      </c>
      <c r="C106" s="155" t="s">
        <v>99</v>
      </c>
      <c r="D106" s="68" t="s">
        <v>23</v>
      </c>
      <c r="E106" s="3">
        <f t="shared" ref="E106:K106" si="20">SUM(E107:E110)</f>
        <v>1102</v>
      </c>
      <c r="F106" s="5">
        <f t="shared" si="20"/>
        <v>9443</v>
      </c>
      <c r="G106" s="4">
        <f t="shared" si="20"/>
        <v>1247</v>
      </c>
      <c r="H106" s="4">
        <f t="shared" si="20"/>
        <v>0</v>
      </c>
      <c r="I106" s="5">
        <f t="shared" si="20"/>
        <v>2732</v>
      </c>
      <c r="J106" s="5">
        <f t="shared" si="20"/>
        <v>2732</v>
      </c>
      <c r="K106" s="5">
        <f t="shared" si="20"/>
        <v>2732</v>
      </c>
      <c r="L106" s="155" t="s">
        <v>21</v>
      </c>
      <c r="M106" s="165" t="s">
        <v>205</v>
      </c>
    </row>
    <row r="107" spans="1:13" ht="81.75" customHeight="1" x14ac:dyDescent="0.3">
      <c r="A107" s="223"/>
      <c r="B107" s="163"/>
      <c r="C107" s="155"/>
      <c r="D107" s="68" t="s">
        <v>19</v>
      </c>
      <c r="E107" s="3">
        <v>1102</v>
      </c>
      <c r="F107" s="5">
        <v>9443</v>
      </c>
      <c r="G107" s="4">
        <v>1247</v>
      </c>
      <c r="H107" s="4">
        <v>0</v>
      </c>
      <c r="I107" s="5">
        <v>2732</v>
      </c>
      <c r="J107" s="5">
        <v>2732</v>
      </c>
      <c r="K107" s="5">
        <v>2732</v>
      </c>
      <c r="L107" s="155"/>
      <c r="M107" s="166"/>
    </row>
    <row r="108" spans="1:13" ht="42.75" customHeight="1" x14ac:dyDescent="0.3">
      <c r="A108" s="223"/>
      <c r="B108" s="163"/>
      <c r="C108" s="155"/>
      <c r="D108" s="68" t="s">
        <v>20</v>
      </c>
      <c r="E108" s="3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155"/>
      <c r="M108" s="166"/>
    </row>
    <row r="109" spans="1:13" ht="64.5" customHeight="1" x14ac:dyDescent="0.3">
      <c r="A109" s="223"/>
      <c r="B109" s="163"/>
      <c r="C109" s="155"/>
      <c r="D109" s="68" t="s">
        <v>34</v>
      </c>
      <c r="E109" s="3">
        <v>0</v>
      </c>
      <c r="F109" s="4">
        <v>0</v>
      </c>
      <c r="G109" s="4">
        <v>0</v>
      </c>
      <c r="H109" s="4">
        <v>0</v>
      </c>
      <c r="I109" s="5">
        <v>0</v>
      </c>
      <c r="J109" s="5">
        <v>0</v>
      </c>
      <c r="K109" s="5">
        <v>0</v>
      </c>
      <c r="L109" s="155"/>
      <c r="M109" s="166"/>
    </row>
    <row r="110" spans="1:13" ht="58.5" customHeight="1" x14ac:dyDescent="0.3">
      <c r="A110" s="224"/>
      <c r="B110" s="164"/>
      <c r="C110" s="155"/>
      <c r="D110" s="68" t="s">
        <v>35</v>
      </c>
      <c r="E110" s="3">
        <v>0</v>
      </c>
      <c r="F110" s="4">
        <v>0</v>
      </c>
      <c r="G110" s="4">
        <v>0</v>
      </c>
      <c r="H110" s="4">
        <v>0</v>
      </c>
      <c r="I110" s="5">
        <v>0</v>
      </c>
      <c r="J110" s="5">
        <v>0</v>
      </c>
      <c r="K110" s="5">
        <v>0</v>
      </c>
      <c r="L110" s="155"/>
      <c r="M110" s="167"/>
    </row>
    <row r="111" spans="1:13" x14ac:dyDescent="0.3">
      <c r="A111" s="159" t="s">
        <v>11</v>
      </c>
      <c r="B111" s="162" t="s">
        <v>191</v>
      </c>
      <c r="C111" s="155" t="s">
        <v>99</v>
      </c>
      <c r="D111" s="68" t="s">
        <v>23</v>
      </c>
      <c r="E111" s="3">
        <f t="shared" ref="E111:K111" si="21">SUM(E112:E115)</f>
        <v>1102</v>
      </c>
      <c r="F111" s="5">
        <f t="shared" si="21"/>
        <v>3979</v>
      </c>
      <c r="G111" s="4">
        <f t="shared" si="21"/>
        <v>1247</v>
      </c>
      <c r="H111" s="4">
        <f t="shared" si="21"/>
        <v>0</v>
      </c>
      <c r="I111" s="5">
        <v>2732</v>
      </c>
      <c r="J111" s="5">
        <v>2732</v>
      </c>
      <c r="K111" s="5">
        <f t="shared" si="21"/>
        <v>0</v>
      </c>
      <c r="L111" s="155" t="s">
        <v>21</v>
      </c>
      <c r="M111" s="151"/>
    </row>
    <row r="112" spans="1:13" ht="33.75" customHeight="1" x14ac:dyDescent="0.3">
      <c r="A112" s="160"/>
      <c r="B112" s="163"/>
      <c r="C112" s="155"/>
      <c r="D112" s="68" t="s">
        <v>19</v>
      </c>
      <c r="E112" s="3">
        <v>1102</v>
      </c>
      <c r="F112" s="5">
        <v>3979</v>
      </c>
      <c r="G112" s="4">
        <v>1247</v>
      </c>
      <c r="H112" s="4">
        <v>0</v>
      </c>
      <c r="I112" s="5">
        <v>2732</v>
      </c>
      <c r="J112" s="5">
        <v>2732</v>
      </c>
      <c r="K112" s="5">
        <v>0</v>
      </c>
      <c r="L112" s="155"/>
      <c r="M112" s="152"/>
    </row>
    <row r="113" spans="1:13" ht="36.75" customHeight="1" x14ac:dyDescent="0.3">
      <c r="A113" s="160"/>
      <c r="B113" s="163"/>
      <c r="C113" s="155"/>
      <c r="D113" s="68" t="s">
        <v>20</v>
      </c>
      <c r="E113" s="3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155"/>
      <c r="M113" s="152"/>
    </row>
    <row r="114" spans="1:13" ht="45.75" customHeight="1" x14ac:dyDescent="0.3">
      <c r="A114" s="160"/>
      <c r="B114" s="163"/>
      <c r="C114" s="155"/>
      <c r="D114" s="68" t="s">
        <v>34</v>
      </c>
      <c r="E114" s="3">
        <v>0</v>
      </c>
      <c r="F114" s="4">
        <v>0</v>
      </c>
      <c r="G114" s="4">
        <v>0</v>
      </c>
      <c r="H114" s="4">
        <v>0</v>
      </c>
      <c r="I114" s="5">
        <v>0</v>
      </c>
      <c r="J114" s="5">
        <v>0</v>
      </c>
      <c r="K114" s="5">
        <v>0</v>
      </c>
      <c r="L114" s="155"/>
      <c r="M114" s="152"/>
    </row>
    <row r="115" spans="1:13" ht="36" customHeight="1" x14ac:dyDescent="0.3">
      <c r="A115" s="161"/>
      <c r="B115" s="164"/>
      <c r="C115" s="155"/>
      <c r="D115" s="68" t="s">
        <v>35</v>
      </c>
      <c r="E115" s="3">
        <v>0</v>
      </c>
      <c r="F115" s="4">
        <v>0</v>
      </c>
      <c r="G115" s="4">
        <v>0</v>
      </c>
      <c r="H115" s="4">
        <v>0</v>
      </c>
      <c r="I115" s="5">
        <v>0</v>
      </c>
      <c r="J115" s="5">
        <v>0</v>
      </c>
      <c r="K115" s="5">
        <v>0</v>
      </c>
      <c r="L115" s="155"/>
      <c r="M115" s="153"/>
    </row>
    <row r="116" spans="1:13" x14ac:dyDescent="0.3">
      <c r="A116" s="219" t="s">
        <v>178</v>
      </c>
      <c r="B116" s="162" t="s">
        <v>236</v>
      </c>
      <c r="C116" s="155" t="s">
        <v>99</v>
      </c>
      <c r="D116" s="68" t="s">
        <v>23</v>
      </c>
      <c r="E116" s="5">
        <f t="shared" ref="E116:H116" si="22">SUM(E117:E120)</f>
        <v>0</v>
      </c>
      <c r="F116" s="5">
        <f t="shared" si="22"/>
        <v>5464</v>
      </c>
      <c r="G116" s="5">
        <f t="shared" si="22"/>
        <v>0</v>
      </c>
      <c r="H116" s="5">
        <f t="shared" si="22"/>
        <v>0</v>
      </c>
      <c r="I116" s="5">
        <v>0</v>
      </c>
      <c r="J116" s="5">
        <v>0</v>
      </c>
      <c r="K116" s="5">
        <v>0</v>
      </c>
      <c r="L116" s="155" t="s">
        <v>21</v>
      </c>
      <c r="M116" s="162"/>
    </row>
    <row r="117" spans="1:13" ht="45" customHeight="1" x14ac:dyDescent="0.3">
      <c r="A117" s="220"/>
      <c r="B117" s="163"/>
      <c r="C117" s="155"/>
      <c r="D117" s="68" t="s">
        <v>19</v>
      </c>
      <c r="E117" s="5">
        <v>0</v>
      </c>
      <c r="F117" s="5">
        <v>5464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155"/>
      <c r="M117" s="163"/>
    </row>
    <row r="118" spans="1:13" ht="43.5" customHeight="1" x14ac:dyDescent="0.3">
      <c r="A118" s="220"/>
      <c r="B118" s="163"/>
      <c r="C118" s="155"/>
      <c r="D118" s="68" t="s">
        <v>20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155"/>
      <c r="M118" s="163"/>
    </row>
    <row r="119" spans="1:13" ht="58.5" customHeight="1" x14ac:dyDescent="0.3">
      <c r="A119" s="220"/>
      <c r="B119" s="163"/>
      <c r="C119" s="155"/>
      <c r="D119" s="68" t="s">
        <v>34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155"/>
      <c r="M119" s="163"/>
    </row>
    <row r="120" spans="1:13" ht="39.75" customHeight="1" x14ac:dyDescent="0.3">
      <c r="A120" s="221"/>
      <c r="B120" s="164"/>
      <c r="C120" s="155"/>
      <c r="D120" s="68" t="s">
        <v>35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155"/>
      <c r="M120" s="164"/>
    </row>
    <row r="121" spans="1:13" x14ac:dyDescent="0.3">
      <c r="A121" s="162" t="s">
        <v>14</v>
      </c>
      <c r="B121" s="162" t="s">
        <v>168</v>
      </c>
      <c r="C121" s="155" t="s">
        <v>99</v>
      </c>
      <c r="D121" s="68" t="s">
        <v>23</v>
      </c>
      <c r="E121" s="5">
        <f t="shared" ref="E121:K121" si="23">SUM(E122:E125)</f>
        <v>0</v>
      </c>
      <c r="F121" s="5">
        <f t="shared" si="23"/>
        <v>0</v>
      </c>
      <c r="G121" s="5">
        <f t="shared" si="23"/>
        <v>0</v>
      </c>
      <c r="H121" s="5">
        <f t="shared" si="23"/>
        <v>0</v>
      </c>
      <c r="I121" s="5">
        <f t="shared" si="23"/>
        <v>0</v>
      </c>
      <c r="J121" s="5">
        <f t="shared" si="23"/>
        <v>0</v>
      </c>
      <c r="K121" s="5">
        <f t="shared" si="23"/>
        <v>0</v>
      </c>
      <c r="L121" s="155" t="s">
        <v>21</v>
      </c>
      <c r="M121" s="165" t="s">
        <v>145</v>
      </c>
    </row>
    <row r="122" spans="1:13" ht="34.5" customHeight="1" x14ac:dyDescent="0.3">
      <c r="A122" s="163"/>
      <c r="B122" s="163"/>
      <c r="C122" s="155"/>
      <c r="D122" s="68" t="s">
        <v>19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155"/>
      <c r="M122" s="166"/>
    </row>
    <row r="123" spans="1:13" ht="37.5" customHeight="1" x14ac:dyDescent="0.3">
      <c r="A123" s="163"/>
      <c r="B123" s="163"/>
      <c r="C123" s="155"/>
      <c r="D123" s="68" t="s">
        <v>20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155"/>
      <c r="M123" s="166"/>
    </row>
    <row r="124" spans="1:13" ht="48.75" customHeight="1" x14ac:dyDescent="0.3">
      <c r="A124" s="163"/>
      <c r="B124" s="163"/>
      <c r="C124" s="155"/>
      <c r="D124" s="68" t="s">
        <v>34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155"/>
      <c r="M124" s="166"/>
    </row>
    <row r="125" spans="1:13" ht="78.75" customHeight="1" x14ac:dyDescent="0.3">
      <c r="A125" s="164"/>
      <c r="B125" s="164"/>
      <c r="C125" s="155"/>
      <c r="D125" s="68" t="s">
        <v>35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155"/>
      <c r="M125" s="167"/>
    </row>
    <row r="126" spans="1:13" ht="28.5" customHeight="1" x14ac:dyDescent="0.3">
      <c r="A126" s="151" t="s">
        <v>15</v>
      </c>
      <c r="B126" s="162" t="s">
        <v>237</v>
      </c>
      <c r="C126" s="155" t="s">
        <v>99</v>
      </c>
      <c r="D126" s="68" t="s">
        <v>23</v>
      </c>
      <c r="E126" s="5">
        <f t="shared" ref="E126:K126" si="24">SUM(E127:E130)</f>
        <v>0</v>
      </c>
      <c r="F126" s="5">
        <f t="shared" si="24"/>
        <v>0</v>
      </c>
      <c r="G126" s="5">
        <f t="shared" si="24"/>
        <v>0</v>
      </c>
      <c r="H126" s="5">
        <f t="shared" si="24"/>
        <v>0</v>
      </c>
      <c r="I126" s="5">
        <f t="shared" si="24"/>
        <v>0</v>
      </c>
      <c r="J126" s="5">
        <f t="shared" si="24"/>
        <v>0</v>
      </c>
      <c r="K126" s="5">
        <f t="shared" si="24"/>
        <v>0</v>
      </c>
      <c r="L126" s="156" t="s">
        <v>21</v>
      </c>
      <c r="M126" s="151"/>
    </row>
    <row r="127" spans="1:13" ht="38.25" customHeight="1" x14ac:dyDescent="0.3">
      <c r="A127" s="152"/>
      <c r="B127" s="163"/>
      <c r="C127" s="155"/>
      <c r="D127" s="68" t="s">
        <v>19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157"/>
      <c r="M127" s="152"/>
    </row>
    <row r="128" spans="1:13" ht="43.5" customHeight="1" x14ac:dyDescent="0.3">
      <c r="A128" s="152"/>
      <c r="B128" s="163"/>
      <c r="C128" s="155"/>
      <c r="D128" s="68" t="s">
        <v>20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157"/>
      <c r="M128" s="152"/>
    </row>
    <row r="129" spans="1:13" ht="50.25" customHeight="1" x14ac:dyDescent="0.3">
      <c r="A129" s="152"/>
      <c r="B129" s="163"/>
      <c r="C129" s="155"/>
      <c r="D129" s="68" t="s">
        <v>34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157"/>
      <c r="M129" s="152"/>
    </row>
    <row r="130" spans="1:13" ht="38.25" customHeight="1" x14ac:dyDescent="0.3">
      <c r="A130" s="153"/>
      <c r="B130" s="164"/>
      <c r="C130" s="155"/>
      <c r="D130" s="68" t="s">
        <v>35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158"/>
      <c r="M130" s="153"/>
    </row>
    <row r="131" spans="1:13" ht="19.5" customHeight="1" x14ac:dyDescent="0.3">
      <c r="A131" s="151"/>
      <c r="B131" s="154" t="s">
        <v>235</v>
      </c>
      <c r="C131" s="156"/>
      <c r="D131" s="68" t="s">
        <v>23</v>
      </c>
      <c r="E131" s="5">
        <f t="shared" ref="E131:K131" si="25">SUM(E132:E135)</f>
        <v>1102</v>
      </c>
      <c r="F131" s="5">
        <f t="shared" si="25"/>
        <v>9443</v>
      </c>
      <c r="G131" s="5">
        <f t="shared" si="25"/>
        <v>1247</v>
      </c>
      <c r="H131" s="5">
        <f t="shared" si="25"/>
        <v>0</v>
      </c>
      <c r="I131" s="5">
        <f t="shared" si="25"/>
        <v>2732</v>
      </c>
      <c r="J131" s="5">
        <f t="shared" si="25"/>
        <v>2732</v>
      </c>
      <c r="K131" s="5">
        <f t="shared" si="25"/>
        <v>2732</v>
      </c>
      <c r="L131" s="156"/>
      <c r="M131" s="151"/>
    </row>
    <row r="132" spans="1:13" ht="38.25" customHeight="1" x14ac:dyDescent="0.3">
      <c r="A132" s="152"/>
      <c r="B132" s="155"/>
      <c r="C132" s="157"/>
      <c r="D132" s="68" t="s">
        <v>19</v>
      </c>
      <c r="E132" s="5">
        <f t="shared" ref="E132:I135" si="26">SUM(E107,E122)</f>
        <v>1102</v>
      </c>
      <c r="F132" s="5">
        <f t="shared" si="26"/>
        <v>9443</v>
      </c>
      <c r="G132" s="5">
        <f t="shared" si="26"/>
        <v>1247</v>
      </c>
      <c r="H132" s="5">
        <f t="shared" si="26"/>
        <v>0</v>
      </c>
      <c r="I132" s="5">
        <f t="shared" si="26"/>
        <v>2732</v>
      </c>
      <c r="J132" s="5">
        <f>SUM(J112,J122)</f>
        <v>2732</v>
      </c>
      <c r="K132" s="5">
        <f>SUM(K107,K122,)</f>
        <v>2732</v>
      </c>
      <c r="L132" s="157"/>
      <c r="M132" s="152"/>
    </row>
    <row r="133" spans="1:13" ht="38.25" customHeight="1" x14ac:dyDescent="0.3">
      <c r="A133" s="152"/>
      <c r="B133" s="155"/>
      <c r="C133" s="157"/>
      <c r="D133" s="68" t="s">
        <v>20</v>
      </c>
      <c r="E133" s="5">
        <f t="shared" si="26"/>
        <v>0</v>
      </c>
      <c r="F133" s="5">
        <f t="shared" si="26"/>
        <v>0</v>
      </c>
      <c r="G133" s="5">
        <f t="shared" si="26"/>
        <v>0</v>
      </c>
      <c r="H133" s="5">
        <f t="shared" si="26"/>
        <v>0</v>
      </c>
      <c r="I133" s="5">
        <f t="shared" si="26"/>
        <v>0</v>
      </c>
      <c r="J133" s="5">
        <f t="shared" ref="J133:K135" si="27">SUM(J108,J123)</f>
        <v>0</v>
      </c>
      <c r="K133" s="5">
        <f t="shared" si="27"/>
        <v>0</v>
      </c>
      <c r="L133" s="157"/>
      <c r="M133" s="152"/>
    </row>
    <row r="134" spans="1:13" ht="51" customHeight="1" x14ac:dyDescent="0.3">
      <c r="A134" s="152"/>
      <c r="B134" s="155"/>
      <c r="C134" s="157"/>
      <c r="D134" s="68" t="s">
        <v>34</v>
      </c>
      <c r="E134" s="5">
        <f t="shared" si="26"/>
        <v>0</v>
      </c>
      <c r="F134" s="5">
        <f t="shared" si="26"/>
        <v>0</v>
      </c>
      <c r="G134" s="5">
        <f t="shared" si="26"/>
        <v>0</v>
      </c>
      <c r="H134" s="5">
        <f t="shared" si="26"/>
        <v>0</v>
      </c>
      <c r="I134" s="5">
        <f t="shared" si="26"/>
        <v>0</v>
      </c>
      <c r="J134" s="5">
        <f t="shared" si="27"/>
        <v>0</v>
      </c>
      <c r="K134" s="5">
        <f t="shared" si="27"/>
        <v>0</v>
      </c>
      <c r="L134" s="157"/>
      <c r="M134" s="152"/>
    </row>
    <row r="135" spans="1:13" ht="25.5" customHeight="1" x14ac:dyDescent="0.3">
      <c r="A135" s="153"/>
      <c r="B135" s="155"/>
      <c r="C135" s="158"/>
      <c r="D135" s="68" t="s">
        <v>35</v>
      </c>
      <c r="E135" s="5">
        <f t="shared" si="26"/>
        <v>0</v>
      </c>
      <c r="F135" s="5">
        <f t="shared" si="26"/>
        <v>0</v>
      </c>
      <c r="G135" s="5">
        <f t="shared" si="26"/>
        <v>0</v>
      </c>
      <c r="H135" s="5">
        <f t="shared" si="26"/>
        <v>0</v>
      </c>
      <c r="I135" s="5">
        <f t="shared" si="26"/>
        <v>0</v>
      </c>
      <c r="J135" s="5">
        <f t="shared" si="27"/>
        <v>0</v>
      </c>
      <c r="K135" s="5">
        <f t="shared" si="27"/>
        <v>0</v>
      </c>
      <c r="L135" s="158"/>
      <c r="M135" s="153"/>
    </row>
    <row r="136" spans="1:13" x14ac:dyDescent="0.3">
      <c r="A136" s="154"/>
      <c r="B136" s="154" t="s">
        <v>37</v>
      </c>
      <c r="C136" s="155" t="s">
        <v>99</v>
      </c>
      <c r="D136" s="68" t="s">
        <v>230</v>
      </c>
      <c r="E136" s="6">
        <f>SUM(E52,E68,E84,E100,E131)</f>
        <v>89005.1</v>
      </c>
      <c r="F136" s="6">
        <f>SUM(F137:F140)</f>
        <v>453649.69999999995</v>
      </c>
      <c r="G136" s="6">
        <f t="shared" ref="G136:K136" si="28">SUM(G137:G140)</f>
        <v>99984.829999999987</v>
      </c>
      <c r="H136" s="6">
        <f t="shared" si="28"/>
        <v>74769.78</v>
      </c>
      <c r="I136" s="6">
        <f t="shared" si="28"/>
        <v>107583.72999999998</v>
      </c>
      <c r="J136" s="6">
        <f t="shared" si="28"/>
        <v>77495.179999999993</v>
      </c>
      <c r="K136" s="6">
        <f t="shared" si="28"/>
        <v>93816.18</v>
      </c>
      <c r="L136" s="6"/>
      <c r="M136" s="6"/>
    </row>
    <row r="137" spans="1:13" ht="51.75" customHeight="1" x14ac:dyDescent="0.3">
      <c r="A137" s="154"/>
      <c r="B137" s="154"/>
      <c r="C137" s="155"/>
      <c r="D137" s="6" t="s">
        <v>19</v>
      </c>
      <c r="E137" s="6">
        <f>SUM(E53,E69,E85,E101,E132)</f>
        <v>1102</v>
      </c>
      <c r="F137" s="6">
        <f>SUM(F53,F69,F85,F101,F132)</f>
        <v>14177.3</v>
      </c>
      <c r="G137" s="6">
        <f>SUM(G53,G69,G85,G101,G132)</f>
        <v>1860.3</v>
      </c>
      <c r="H137" s="6">
        <f t="shared" ref="H137:K137" si="29">SUM(H53,H69,H85,H101,H132)</f>
        <v>376.6</v>
      </c>
      <c r="I137" s="6">
        <f t="shared" si="29"/>
        <v>3809.4</v>
      </c>
      <c r="J137" s="6">
        <f t="shared" si="29"/>
        <v>4020</v>
      </c>
      <c r="K137" s="6">
        <f t="shared" si="29"/>
        <v>4111</v>
      </c>
      <c r="L137" s="6"/>
      <c r="M137" s="6"/>
    </row>
    <row r="138" spans="1:13" ht="36.75" customHeight="1" x14ac:dyDescent="0.3">
      <c r="A138" s="154"/>
      <c r="B138" s="154"/>
      <c r="C138" s="155"/>
      <c r="D138" s="6" t="s">
        <v>20</v>
      </c>
      <c r="E138" s="6">
        <f>SUM(E54,E70,E86,E102,E133)</f>
        <v>82745</v>
      </c>
      <c r="F138" s="6">
        <f>SUM(G138:K138)</f>
        <v>336522.4</v>
      </c>
      <c r="G138" s="6">
        <f t="shared" ref="G138:K138" si="30">SUM(G54,G70,G86,G102,G133)</f>
        <v>80317.899999999994</v>
      </c>
      <c r="H138" s="6">
        <f t="shared" si="30"/>
        <v>55977</v>
      </c>
      <c r="I138" s="6">
        <f t="shared" si="30"/>
        <v>77714.5</v>
      </c>
      <c r="J138" s="6">
        <f t="shared" si="30"/>
        <v>53041</v>
      </c>
      <c r="K138" s="6">
        <f t="shared" si="30"/>
        <v>69472</v>
      </c>
      <c r="L138" s="6"/>
      <c r="M138" s="6"/>
    </row>
    <row r="139" spans="1:13" ht="51.75" customHeight="1" x14ac:dyDescent="0.3">
      <c r="A139" s="154"/>
      <c r="B139" s="154"/>
      <c r="C139" s="155"/>
      <c r="D139" s="6" t="s">
        <v>34</v>
      </c>
      <c r="E139" s="6">
        <f>SUM(E55,E71,E87,E103,E134)</f>
        <v>5158.1000000000004</v>
      </c>
      <c r="F139" s="6">
        <f t="shared" ref="F139:K139" si="31">SUM(F55,F71,F87,F103,F134)</f>
        <v>21904.100000000002</v>
      </c>
      <c r="G139" s="6">
        <f t="shared" si="31"/>
        <v>1597.45</v>
      </c>
      <c r="H139" s="6">
        <f t="shared" si="31"/>
        <v>2207</v>
      </c>
      <c r="I139" s="6">
        <f t="shared" si="31"/>
        <v>9850.65</v>
      </c>
      <c r="J139" s="6">
        <f t="shared" si="31"/>
        <v>4225</v>
      </c>
      <c r="K139" s="6">
        <f t="shared" si="31"/>
        <v>4024</v>
      </c>
      <c r="L139" s="6"/>
      <c r="M139" s="6"/>
    </row>
    <row r="140" spans="1:13" ht="18.75" customHeight="1" x14ac:dyDescent="0.3">
      <c r="A140" s="154"/>
      <c r="B140" s="154"/>
      <c r="C140" s="155"/>
      <c r="D140" s="6" t="s">
        <v>35</v>
      </c>
      <c r="E140" s="6">
        <f>SUM(E56,E72,E88,E104,E135)</f>
        <v>0</v>
      </c>
      <c r="F140" s="6">
        <f t="shared" ref="F140:K140" si="32">SUM(F56,F72,F88,F104,F135)</f>
        <v>81045.899999999994</v>
      </c>
      <c r="G140" s="6">
        <f t="shared" si="32"/>
        <v>16209.18</v>
      </c>
      <c r="H140" s="6">
        <f t="shared" si="32"/>
        <v>16209.18</v>
      </c>
      <c r="I140" s="6">
        <f t="shared" si="32"/>
        <v>16209.18</v>
      </c>
      <c r="J140" s="6">
        <f t="shared" si="32"/>
        <v>16209.18</v>
      </c>
      <c r="K140" s="6">
        <f t="shared" si="32"/>
        <v>16209.18</v>
      </c>
      <c r="L140" s="6"/>
      <c r="M140" s="6"/>
    </row>
    <row r="141" spans="1:13" x14ac:dyDescent="0.3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</row>
    <row r="142" spans="1:13" hidden="1" x14ac:dyDescent="0.3"/>
    <row r="143" spans="1:13" x14ac:dyDescent="0.3">
      <c r="A143" s="218"/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</row>
    <row r="144" spans="1:13" x14ac:dyDescent="0.3">
      <c r="A144" s="218"/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</row>
    <row r="145" spans="1:13" x14ac:dyDescent="0.3">
      <c r="A145" s="217"/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</row>
  </sheetData>
  <mergeCells count="145">
    <mergeCell ref="K1:M1"/>
    <mergeCell ref="K2:M3"/>
    <mergeCell ref="A4:L4"/>
    <mergeCell ref="A5:L5"/>
    <mergeCell ref="A6:L6"/>
    <mergeCell ref="A8:A9"/>
    <mergeCell ref="B8:B9"/>
    <mergeCell ref="C8:C9"/>
    <mergeCell ref="D8:D9"/>
    <mergeCell ref="F8:F9"/>
    <mergeCell ref="G8:K8"/>
    <mergeCell ref="M8:M9"/>
    <mergeCell ref="E8:E9"/>
    <mergeCell ref="L8:L9"/>
    <mergeCell ref="A145:M145"/>
    <mergeCell ref="A143:M144"/>
    <mergeCell ref="A136:A140"/>
    <mergeCell ref="B136:B140"/>
    <mergeCell ref="C136:C140"/>
    <mergeCell ref="A63:A67"/>
    <mergeCell ref="M116:M120"/>
    <mergeCell ref="L63:L67"/>
    <mergeCell ref="A121:A125"/>
    <mergeCell ref="B121:B125"/>
    <mergeCell ref="C121:C125"/>
    <mergeCell ref="L121:L125"/>
    <mergeCell ref="M121:M125"/>
    <mergeCell ref="C111:C115"/>
    <mergeCell ref="L111:L115"/>
    <mergeCell ref="M111:M115"/>
    <mergeCell ref="A116:A120"/>
    <mergeCell ref="B116:B120"/>
    <mergeCell ref="C116:C120"/>
    <mergeCell ref="L116:L120"/>
    <mergeCell ref="A105:M105"/>
    <mergeCell ref="L106:L110"/>
    <mergeCell ref="A106:A110"/>
    <mergeCell ref="B106:B110"/>
    <mergeCell ref="C32:C36"/>
    <mergeCell ref="A32:A36"/>
    <mergeCell ref="B32:B36"/>
    <mergeCell ref="A37:A41"/>
    <mergeCell ref="C37:C41"/>
    <mergeCell ref="E37:K41"/>
    <mergeCell ref="L37:L41"/>
    <mergeCell ref="M37:M41"/>
    <mergeCell ref="B37:B41"/>
    <mergeCell ref="L32:L36"/>
    <mergeCell ref="M32:M36"/>
    <mergeCell ref="E32:K36"/>
    <mergeCell ref="B22:B26"/>
    <mergeCell ref="C22:C26"/>
    <mergeCell ref="E22:K26"/>
    <mergeCell ref="L22:L26"/>
    <mergeCell ref="M22:M26"/>
    <mergeCell ref="A27:A31"/>
    <mergeCell ref="B27:B31"/>
    <mergeCell ref="C27:C31"/>
    <mergeCell ref="L27:L31"/>
    <mergeCell ref="M27:M31"/>
    <mergeCell ref="A22:A26"/>
    <mergeCell ref="E27:K31"/>
    <mergeCell ref="A11:M11"/>
    <mergeCell ref="A12:A16"/>
    <mergeCell ref="B12:B16"/>
    <mergeCell ref="C12:C16"/>
    <mergeCell ref="L12:L16"/>
    <mergeCell ref="M12:M16"/>
    <mergeCell ref="A17:A21"/>
    <mergeCell ref="B17:B21"/>
    <mergeCell ref="C17:C21"/>
    <mergeCell ref="L17:L21"/>
    <mergeCell ref="M17:M21"/>
    <mergeCell ref="L42:L46"/>
    <mergeCell ref="M42:M46"/>
    <mergeCell ref="A73:M73"/>
    <mergeCell ref="A74:A78"/>
    <mergeCell ref="A79:A83"/>
    <mergeCell ref="B74:B78"/>
    <mergeCell ref="B79:B83"/>
    <mergeCell ref="C74:C78"/>
    <mergeCell ref="C79:C83"/>
    <mergeCell ref="L74:L78"/>
    <mergeCell ref="L79:L83"/>
    <mergeCell ref="M74:M83"/>
    <mergeCell ref="A42:A46"/>
    <mergeCell ref="C42:C46"/>
    <mergeCell ref="B42:B46"/>
    <mergeCell ref="A47:A51"/>
    <mergeCell ref="B47:B51"/>
    <mergeCell ref="C47:C51"/>
    <mergeCell ref="M63:M67"/>
    <mergeCell ref="A57:M57"/>
    <mergeCell ref="L47:L51"/>
    <mergeCell ref="B63:B67"/>
    <mergeCell ref="B58:B62"/>
    <mergeCell ref="C58:C62"/>
    <mergeCell ref="B52:B56"/>
    <mergeCell ref="C52:C56"/>
    <mergeCell ref="L52:L56"/>
    <mergeCell ref="M52:M56"/>
    <mergeCell ref="C106:C110"/>
    <mergeCell ref="A58:A62"/>
    <mergeCell ref="C63:C67"/>
    <mergeCell ref="M47:M51"/>
    <mergeCell ref="L58:L62"/>
    <mergeCell ref="M58:M62"/>
    <mergeCell ref="A89:M89"/>
    <mergeCell ref="A90:A94"/>
    <mergeCell ref="A95:A99"/>
    <mergeCell ref="B90:B94"/>
    <mergeCell ref="B95:B99"/>
    <mergeCell ref="C90:C94"/>
    <mergeCell ref="C95:C99"/>
    <mergeCell ref="L90:L94"/>
    <mergeCell ref="M90:M94"/>
    <mergeCell ref="L95:L99"/>
    <mergeCell ref="M95:M99"/>
    <mergeCell ref="A52:A54"/>
    <mergeCell ref="A68:A72"/>
    <mergeCell ref="B68:B72"/>
    <mergeCell ref="L68:L72"/>
    <mergeCell ref="M68:M72"/>
    <mergeCell ref="A84:A88"/>
    <mergeCell ref="B84:B88"/>
    <mergeCell ref="L84:L88"/>
    <mergeCell ref="M84:M88"/>
    <mergeCell ref="A100:A104"/>
    <mergeCell ref="B100:B104"/>
    <mergeCell ref="C100:C104"/>
    <mergeCell ref="L100:L104"/>
    <mergeCell ref="M100:M104"/>
    <mergeCell ref="A131:A135"/>
    <mergeCell ref="B131:B135"/>
    <mergeCell ref="C131:C135"/>
    <mergeCell ref="L131:L135"/>
    <mergeCell ref="M131:M135"/>
    <mergeCell ref="M126:M130"/>
    <mergeCell ref="A111:A115"/>
    <mergeCell ref="B111:B115"/>
    <mergeCell ref="M106:M110"/>
    <mergeCell ref="A126:A130"/>
    <mergeCell ref="B126:B130"/>
    <mergeCell ref="C126:C130"/>
    <mergeCell ref="L126:L130"/>
  </mergeCells>
  <pageMargins left="0.7" right="0.7" top="0.75" bottom="0.75" header="0.3" footer="0.3"/>
  <pageSetup paperSize="9" scale="49" fitToHeight="0" orientation="landscape" r:id="rId1"/>
  <rowBreaks count="1" manualBreakCount="1"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!!Планируемые результаты</vt:lpstr>
      <vt:lpstr>Обоснование</vt:lpstr>
      <vt:lpstr>Перечень мероприятий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Е.В.</dc:creator>
  <cp:lastModifiedBy>Борзова А.В.</cp:lastModifiedBy>
  <cp:lastPrinted>2022-02-24T13:33:44Z</cp:lastPrinted>
  <dcterms:created xsi:type="dcterms:W3CDTF">2019-05-22T12:06:15Z</dcterms:created>
  <dcterms:modified xsi:type="dcterms:W3CDTF">2022-03-02T08:44:53Z</dcterms:modified>
</cp:coreProperties>
</file>