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1260" windowWidth="15600" windowHeight="5895" tabRatio="893"/>
  </bookViews>
  <sheets>
    <sheet name="Паспорт программы" sheetId="4" r:id="rId1"/>
    <sheet name="Паспорт подпрограмм" sheetId="5" r:id="rId2"/>
    <sheet name="Приложение 2" sheetId="17" r:id="rId3"/>
    <sheet name="Приложение 3" sheetId="21" r:id="rId4"/>
    <sheet name="Приложение 4" sheetId="2" r:id="rId5"/>
  </sheets>
  <definedNames>
    <definedName name="_xlnm.Print_Area" localSheetId="1">'Паспорт подпрограмм'!$A$1:$K$69</definedName>
    <definedName name="_xlnm.Print_Area" localSheetId="0">'Паспорт программы'!$A$1:$I$23</definedName>
    <definedName name="_xlnm.Print_Area" localSheetId="3">'Приложение 3'!$A$1:$J$86</definedName>
    <definedName name="_xlnm.Print_Area" localSheetId="4">'Приложение 4'!$A$1:$M$238</definedName>
  </definedNames>
  <calcPr calcId="145621" iterateDelta="1E-4"/>
</workbook>
</file>

<file path=xl/calcChain.xml><?xml version="1.0" encoding="utf-8"?>
<calcChain xmlns="http://schemas.openxmlformats.org/spreadsheetml/2006/main">
  <c r="F237" i="2" l="1"/>
  <c r="F236" i="2"/>
  <c r="F235" i="2"/>
  <c r="F234" i="2"/>
  <c r="F71" i="2"/>
  <c r="F68" i="2"/>
  <c r="B22" i="4" l="1"/>
  <c r="B20" i="4"/>
  <c r="B19" i="4"/>
  <c r="B18" i="4"/>
  <c r="E22" i="4"/>
  <c r="D22" i="4"/>
  <c r="I85" i="5"/>
  <c r="I87" i="5"/>
  <c r="I35" i="5"/>
  <c r="I28" i="5"/>
  <c r="I25" i="5"/>
  <c r="G211" i="2"/>
  <c r="I68" i="2"/>
  <c r="I71" i="2" s="1"/>
  <c r="G61" i="2"/>
  <c r="H45" i="2"/>
  <c r="D133" i="21"/>
  <c r="D132" i="21"/>
  <c r="G130" i="21"/>
  <c r="F130" i="21"/>
  <c r="E130" i="21"/>
  <c r="D57" i="21"/>
  <c r="F54" i="21"/>
  <c r="D54" i="21" s="1"/>
  <c r="D53" i="21"/>
  <c r="D52" i="21"/>
  <c r="D51" i="21"/>
  <c r="D50" i="21"/>
  <c r="D49" i="21"/>
  <c r="D48" i="21"/>
  <c r="D47" i="21"/>
  <c r="D46" i="21"/>
  <c r="D45" i="21"/>
  <c r="F44" i="21"/>
  <c r="D44" i="21" s="1"/>
  <c r="D43" i="21"/>
  <c r="D42" i="21"/>
  <c r="D41" i="21"/>
  <c r="D40" i="21"/>
  <c r="I39" i="21"/>
  <c r="H39" i="21"/>
  <c r="E39" i="21"/>
  <c r="D39" i="21" s="1"/>
  <c r="D37" i="21"/>
  <c r="D36" i="21"/>
  <c r="D35" i="21"/>
  <c r="D34" i="21"/>
  <c r="I33" i="21"/>
  <c r="F33" i="21"/>
  <c r="D33" i="21" s="1"/>
  <c r="H55" i="2"/>
  <c r="I91" i="2"/>
  <c r="I88" i="2" s="1"/>
  <c r="H91" i="2"/>
  <c r="H88" i="2" s="1"/>
  <c r="F76" i="2"/>
  <c r="F78" i="2"/>
  <c r="F81" i="2"/>
  <c r="F86" i="2"/>
  <c r="H83" i="2"/>
  <c r="F83" i="2" s="1"/>
  <c r="H73" i="2"/>
  <c r="H68" i="2" s="1"/>
  <c r="H71" i="2" s="1"/>
  <c r="F82" i="2"/>
  <c r="F80" i="2"/>
  <c r="F79" i="2"/>
  <c r="F77" i="2"/>
  <c r="F75" i="2"/>
  <c r="F74" i="2"/>
  <c r="F72" i="2"/>
  <c r="F69" i="2"/>
  <c r="K68" i="2"/>
  <c r="G68" i="2"/>
  <c r="F50" i="2"/>
  <c r="F45" i="2" s="1"/>
  <c r="H47" i="2"/>
  <c r="H42" i="2" s="1"/>
  <c r="F51" i="2"/>
  <c r="F49" i="2"/>
  <c r="F48" i="2"/>
  <c r="K47" i="2"/>
  <c r="F46" i="2"/>
  <c r="F44" i="2"/>
  <c r="F43" i="2"/>
  <c r="F73" i="2" l="1"/>
  <c r="H237" i="2"/>
  <c r="F47" i="2"/>
  <c r="F42" i="2" s="1"/>
  <c r="H52" i="2"/>
  <c r="F52" i="2" s="1"/>
  <c r="F232" i="2"/>
  <c r="I231" i="2"/>
  <c r="H224" i="2"/>
  <c r="H219" i="2" s="1"/>
  <c r="G224" i="2"/>
  <c r="G219" i="2" s="1"/>
  <c r="G231" i="2"/>
  <c r="G236" i="2" s="1"/>
  <c r="I224" i="2"/>
  <c r="I219" i="2" s="1"/>
  <c r="F227" i="2"/>
  <c r="F226" i="2"/>
  <c r="F224" i="2" s="1"/>
  <c r="F219" i="2" s="1"/>
  <c r="D82" i="21" l="1"/>
  <c r="D84" i="21"/>
  <c r="D130" i="21"/>
  <c r="D127" i="21"/>
  <c r="E125" i="21"/>
  <c r="D107" i="21"/>
  <c r="D105" i="21"/>
  <c r="D104" i="21"/>
  <c r="I103" i="21"/>
  <c r="H103" i="21"/>
  <c r="G103" i="21"/>
  <c r="F103" i="21"/>
  <c r="D102" i="21"/>
  <c r="D101" i="21"/>
  <c r="D100" i="21"/>
  <c r="D99" i="21"/>
  <c r="I98" i="21"/>
  <c r="H98" i="21"/>
  <c r="G98" i="21"/>
  <c r="F98" i="21"/>
  <c r="E98" i="21"/>
  <c r="D96" i="21"/>
  <c r="D95" i="21"/>
  <c r="I93" i="21"/>
  <c r="H93" i="21"/>
  <c r="G93" i="21"/>
  <c r="E93" i="21"/>
  <c r="F92" i="21"/>
  <c r="D91" i="21"/>
  <c r="D90" i="21"/>
  <c r="D89" i="21"/>
  <c r="D88" i="21"/>
  <c r="I87" i="21"/>
  <c r="H87" i="21"/>
  <c r="G87" i="21"/>
  <c r="F87" i="21"/>
  <c r="E87" i="21"/>
  <c r="D86" i="21"/>
  <c r="D85" i="21"/>
  <c r="D125" i="21" l="1"/>
  <c r="D93" i="21"/>
  <c r="D98" i="21"/>
  <c r="D103" i="21"/>
  <c r="D87" i="21"/>
  <c r="H83" i="21" l="1"/>
  <c r="G83" i="21" l="1"/>
  <c r="F83" i="21"/>
  <c r="I83" i="21" l="1"/>
  <c r="E83" i="21" l="1"/>
  <c r="D83" i="21" l="1"/>
  <c r="K119" i="2" l="1"/>
  <c r="J119" i="2"/>
  <c r="I119" i="2"/>
  <c r="I114" i="2" s="1"/>
  <c r="H119" i="2"/>
  <c r="G119" i="2"/>
  <c r="G114" i="2" s="1"/>
  <c r="F114" i="2"/>
  <c r="K118" i="2"/>
  <c r="K113" i="2" s="1"/>
  <c r="J118" i="2"/>
  <c r="I118" i="2"/>
  <c r="I113" i="2" s="1"/>
  <c r="H118" i="2"/>
  <c r="H113" i="2" s="1"/>
  <c r="G118" i="2"/>
  <c r="G113" i="2" s="1"/>
  <c r="K114" i="2"/>
  <c r="J114" i="2"/>
  <c r="F113" i="2"/>
  <c r="E119" i="2"/>
  <c r="E118" i="2"/>
  <c r="H114" i="2"/>
  <c r="J113" i="2"/>
  <c r="C22" i="4" l="1"/>
  <c r="H89" i="5"/>
  <c r="G89" i="5"/>
  <c r="F89" i="5"/>
  <c r="E89" i="5"/>
  <c r="H88" i="5"/>
  <c r="G88" i="5"/>
  <c r="I88" i="5"/>
  <c r="H79" i="5"/>
  <c r="G79" i="5"/>
  <c r="F79" i="5"/>
  <c r="E79" i="5"/>
  <c r="H78" i="5"/>
  <c r="G78" i="5"/>
  <c r="F78" i="5"/>
  <c r="E78" i="5"/>
  <c r="D78" i="5"/>
  <c r="I76" i="5"/>
  <c r="F18" i="2"/>
  <c r="I18" i="5"/>
  <c r="I17" i="5"/>
  <c r="I16" i="5"/>
  <c r="F15" i="5"/>
  <c r="I89" i="5" l="1"/>
  <c r="I78" i="5"/>
  <c r="I79" i="5"/>
  <c r="I80" i="21"/>
  <c r="H80" i="21"/>
  <c r="G80" i="21"/>
  <c r="F80" i="21"/>
  <c r="E80" i="21"/>
  <c r="D80" i="21"/>
  <c r="C80" i="21"/>
  <c r="P73" i="21"/>
  <c r="D32" i="21"/>
  <c r="D31" i="21"/>
  <c r="D30" i="21"/>
  <c r="D29" i="21"/>
  <c r="E28" i="21"/>
  <c r="D25" i="21"/>
  <c r="D24" i="21"/>
  <c r="D23" i="21"/>
  <c r="D28" i="21" l="1"/>
  <c r="D22" i="21"/>
  <c r="G235" i="2"/>
  <c r="G91" i="2"/>
  <c r="F66" i="2"/>
  <c r="G37" i="2"/>
  <c r="G214" i="2"/>
  <c r="F216" i="2"/>
  <c r="K218" i="2"/>
  <c r="J218" i="2"/>
  <c r="I218" i="2"/>
  <c r="E218" i="2"/>
  <c r="K217" i="2"/>
  <c r="J217" i="2"/>
  <c r="I217" i="2"/>
  <c r="H217" i="2"/>
  <c r="E217" i="2"/>
  <c r="K216" i="2"/>
  <c r="J216" i="2"/>
  <c r="I216" i="2"/>
  <c r="H216" i="2"/>
  <c r="H231" i="2" s="1"/>
  <c r="E216" i="2"/>
  <c r="K215" i="2"/>
  <c r="J215" i="2"/>
  <c r="I215" i="2"/>
  <c r="K214" i="2"/>
  <c r="J214" i="2"/>
  <c r="I214" i="2"/>
  <c r="I229" i="2" s="1"/>
  <c r="H214" i="2"/>
  <c r="H229" i="2" s="1"/>
  <c r="F40" i="2"/>
  <c r="F39" i="2"/>
  <c r="F38" i="2"/>
  <c r="F214" i="2" l="1"/>
  <c r="F209" i="2" s="1"/>
  <c r="F211" i="2"/>
  <c r="G55" i="2"/>
  <c r="F55" i="2" s="1"/>
  <c r="G32" i="2"/>
  <c r="G229" i="2"/>
  <c r="F229" i="2" s="1"/>
  <c r="G209" i="2"/>
  <c r="F61" i="2"/>
  <c r="F91" i="2"/>
  <c r="F88" i="2" s="1"/>
  <c r="G88" i="2"/>
  <c r="G237" i="2"/>
  <c r="H236" i="2"/>
  <c r="F231" i="2"/>
  <c r="F37" i="2"/>
  <c r="F32" i="2" s="1"/>
  <c r="K223" i="2" l="1"/>
  <c r="J223" i="2"/>
  <c r="I223" i="2"/>
  <c r="E223" i="2"/>
  <c r="K222" i="2"/>
  <c r="J222" i="2"/>
  <c r="F222" i="2" s="1"/>
  <c r="E222" i="2"/>
  <c r="K220" i="2"/>
  <c r="J220" i="2"/>
  <c r="I220" i="2"/>
  <c r="K219" i="2"/>
  <c r="J219" i="2"/>
  <c r="K213" i="2"/>
  <c r="J213" i="2"/>
  <c r="I213" i="2"/>
  <c r="E213" i="2"/>
  <c r="K212" i="2"/>
  <c r="J212" i="2"/>
  <c r="I212" i="2"/>
  <c r="H212" i="2"/>
  <c r="E212" i="2"/>
  <c r="K210" i="2"/>
  <c r="J210" i="2"/>
  <c r="I210" i="2"/>
  <c r="K209" i="2"/>
  <c r="J209" i="2"/>
  <c r="I209" i="2"/>
  <c r="H209" i="2"/>
  <c r="F67" i="2"/>
  <c r="F65" i="2"/>
  <c r="F64" i="2"/>
  <c r="K63" i="2"/>
  <c r="J63" i="2"/>
  <c r="G63" i="2"/>
  <c r="F17" i="2"/>
  <c r="F36" i="2"/>
  <c r="F34" i="2"/>
  <c r="K33" i="2"/>
  <c r="K32" i="2" s="1"/>
  <c r="J33" i="2"/>
  <c r="J32" i="2" s="1"/>
  <c r="I33" i="2"/>
  <c r="I32" i="2" s="1"/>
  <c r="E32" i="2"/>
  <c r="F63" i="2" l="1"/>
  <c r="F58" i="2" s="1"/>
  <c r="G58" i="2"/>
  <c r="H35" i="2"/>
  <c r="H32" i="2" s="1"/>
  <c r="G35" i="2"/>
  <c r="F19" i="2"/>
  <c r="F16" i="2" l="1"/>
  <c r="F27" i="2"/>
  <c r="F28" i="2"/>
  <c r="F29" i="2"/>
  <c r="G26" i="2"/>
  <c r="H26" i="2"/>
  <c r="K164" i="2"/>
  <c r="H69" i="5" s="1"/>
  <c r="J164" i="2"/>
  <c r="G69" i="5" s="1"/>
  <c r="I164" i="2"/>
  <c r="H164" i="2"/>
  <c r="E69" i="5" s="1"/>
  <c r="K163" i="2"/>
  <c r="H68" i="5" s="1"/>
  <c r="J163" i="2"/>
  <c r="G68" i="5" s="1"/>
  <c r="I163" i="2"/>
  <c r="H163" i="2"/>
  <c r="E68" i="5" s="1"/>
  <c r="G163" i="2"/>
  <c r="D68" i="5" s="1"/>
  <c r="I66" i="5"/>
  <c r="S174" i="2"/>
  <c r="F129" i="2"/>
  <c r="F128" i="2"/>
  <c r="F127" i="2"/>
  <c r="F126" i="2"/>
  <c r="K125" i="2"/>
  <c r="J125" i="2"/>
  <c r="I125" i="2"/>
  <c r="H125" i="2"/>
  <c r="G125" i="2"/>
  <c r="E125" i="2"/>
  <c r="H146" i="2"/>
  <c r="H161" i="2" s="1"/>
  <c r="I146" i="2"/>
  <c r="I161" i="2" s="1"/>
  <c r="J146" i="2"/>
  <c r="J161" i="2" s="1"/>
  <c r="K146" i="2"/>
  <c r="K161" i="2" s="1"/>
  <c r="F155" i="2"/>
  <c r="F154" i="2"/>
  <c r="F149" i="2" s="1"/>
  <c r="F153" i="2"/>
  <c r="F152" i="2"/>
  <c r="F157" i="2"/>
  <c r="F158" i="2"/>
  <c r="F160" i="2"/>
  <c r="F139" i="2"/>
  <c r="F134" i="2" s="1"/>
  <c r="F138" i="2"/>
  <c r="F133" i="2" s="1"/>
  <c r="F41" i="2"/>
  <c r="G151" i="2"/>
  <c r="H151" i="2"/>
  <c r="I151" i="2"/>
  <c r="J151" i="2"/>
  <c r="K151" i="2"/>
  <c r="H156" i="2"/>
  <c r="I156" i="2"/>
  <c r="J156" i="2"/>
  <c r="K156" i="2"/>
  <c r="K26" i="2"/>
  <c r="I59" i="5"/>
  <c r="I58" i="5"/>
  <c r="I57" i="5"/>
  <c r="I56" i="5"/>
  <c r="I55" i="5"/>
  <c r="I47" i="5"/>
  <c r="I46" i="5"/>
  <c r="I45" i="5"/>
  <c r="I38" i="5"/>
  <c r="I37" i="5"/>
  <c r="I36" i="5"/>
  <c r="G148" i="2"/>
  <c r="G149" i="2"/>
  <c r="G150" i="2"/>
  <c r="G147" i="2"/>
  <c r="G164" i="2"/>
  <c r="G165" i="2"/>
  <c r="G162" i="2"/>
  <c r="H58" i="2"/>
  <c r="K181" i="2"/>
  <c r="J181" i="2"/>
  <c r="I181" i="2"/>
  <c r="H181" i="2"/>
  <c r="G181" i="2"/>
  <c r="F181" i="2"/>
  <c r="E181" i="2"/>
  <c r="K165" i="2"/>
  <c r="J165" i="2"/>
  <c r="I165" i="2"/>
  <c r="H165" i="2"/>
  <c r="E165" i="2"/>
  <c r="E164" i="2"/>
  <c r="E163" i="2"/>
  <c r="K162" i="2"/>
  <c r="J162" i="2"/>
  <c r="I162" i="2"/>
  <c r="H162" i="2"/>
  <c r="E135" i="2"/>
  <c r="K130" i="2"/>
  <c r="J130" i="2"/>
  <c r="I130" i="2"/>
  <c r="H130" i="2"/>
  <c r="G130" i="2"/>
  <c r="E130" i="2"/>
  <c r="K120" i="2"/>
  <c r="J120" i="2"/>
  <c r="I120" i="2"/>
  <c r="G120" i="2"/>
  <c r="E120" i="2"/>
  <c r="E114" i="2"/>
  <c r="E113" i="2"/>
  <c r="I39" i="5"/>
  <c r="H135" i="2"/>
  <c r="F68" i="5" l="1"/>
  <c r="I236" i="2"/>
  <c r="F69" i="5"/>
  <c r="I237" i="2"/>
  <c r="F35" i="2"/>
  <c r="J221" i="2"/>
  <c r="J211" i="2"/>
  <c r="K221" i="2"/>
  <c r="K211" i="2"/>
  <c r="H211" i="2"/>
  <c r="E211" i="2"/>
  <c r="E221" i="2"/>
  <c r="I211" i="2"/>
  <c r="F147" i="2"/>
  <c r="F164" i="2"/>
  <c r="F163" i="2"/>
  <c r="H48" i="5"/>
  <c r="F150" i="2"/>
  <c r="F165" i="2" s="1"/>
  <c r="G146" i="2"/>
  <c r="F146" i="2" s="1"/>
  <c r="G161" i="2"/>
  <c r="F161" i="2" s="1"/>
  <c r="F156" i="2"/>
  <c r="F148" i="2"/>
  <c r="F162" i="2"/>
  <c r="F48" i="5"/>
  <c r="H49" i="5"/>
  <c r="F130" i="2"/>
  <c r="F151" i="2"/>
  <c r="I235" i="2"/>
  <c r="E48" i="5"/>
  <c r="F26" i="2"/>
  <c r="J237" i="2"/>
  <c r="E49" i="5"/>
  <c r="D49" i="5"/>
  <c r="F125" i="2"/>
  <c r="D48" i="5"/>
  <c r="I68" i="5"/>
  <c r="I69" i="5"/>
  <c r="F221" i="2" l="1"/>
  <c r="H235" i="2"/>
  <c r="G48" i="5"/>
  <c r="I48" i="5" s="1"/>
  <c r="H238" i="2"/>
  <c r="F49" i="5"/>
  <c r="K238" i="2"/>
  <c r="K235" i="2"/>
  <c r="I238" i="2"/>
  <c r="I234" i="2" s="1"/>
  <c r="G238" i="2"/>
  <c r="G234" i="2" s="1"/>
  <c r="J238" i="2"/>
  <c r="G49" i="5"/>
  <c r="J235" i="2"/>
  <c r="H234" i="2" l="1"/>
  <c r="I49" i="5"/>
  <c r="F238" i="2"/>
  <c r="F137" i="2" l="1"/>
  <c r="D15" i="5"/>
  <c r="I15" i="5" s="1"/>
</calcChain>
</file>

<file path=xl/sharedStrings.xml><?xml version="1.0" encoding="utf-8"?>
<sst xmlns="http://schemas.openxmlformats.org/spreadsheetml/2006/main" count="855" uniqueCount="226">
  <si>
    <t>Цели муниципальной программы</t>
  </si>
  <si>
    <t>Координатор муниципальной программы</t>
  </si>
  <si>
    <t>Перечень подпрограмм</t>
  </si>
  <si>
    <t>Расходы  (тыс. рублей)</t>
  </si>
  <si>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</si>
  <si>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</si>
  <si>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</si>
  <si>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</si>
  <si>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</si>
  <si>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</si>
  <si>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Средства бюджета Московской области</t>
  </si>
  <si>
    <t>Источники финансирования</t>
  </si>
  <si>
    <t>Объем финансирования по годам, (тыс. руб.)</t>
  </si>
  <si>
    <t>Источники финансирования муниципальной программы, 
в том числе по годам</t>
  </si>
  <si>
    <t>Всего, в том числе по годам</t>
  </si>
  <si>
    <t xml:space="preserve">Муниципальный заказчик подпрограммы </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</si>
  <si>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</si>
  <si>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</si>
  <si>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Всего:
в том числе</t>
  </si>
  <si>
    <t>Результаты выполнения мероприятия подпрограммы</t>
  </si>
  <si>
    <t>Средства бюджета городского округа Домодедово</t>
  </si>
  <si>
    <t xml:space="preserve">Средства бюджета городского округа Домодедово   </t>
  </si>
  <si>
    <t>Паспорт муниципальной программы</t>
  </si>
  <si>
    <t>%</t>
  </si>
  <si>
    <t>Сводные сметные расчеты</t>
  </si>
  <si>
    <t>Администрация городского округа Домодедово</t>
  </si>
  <si>
    <t>утвержденной постановлением Администрации городского округа Домодедово</t>
  </si>
  <si>
    <t xml:space="preserve">к муниципальной программе </t>
  </si>
  <si>
    <t xml:space="preserve">Планируемые результаты реализации муниципальной программы </t>
  </si>
  <si>
    <t xml:space="preserve">Перечень мероприятий муниципальной программы </t>
  </si>
  <si>
    <t>Управление ЖКХ</t>
  </si>
  <si>
    <t>Обеспечение комфортных условий проживания, повышения качества и условий жизни населения на территории городского округа Домодедово и обеспечение рационального использования энергетических ресурсов за счет реализации мероприятий по энергосбережению и повышению энергетической эффективности</t>
  </si>
  <si>
    <t>Заказчик муниципальной программы</t>
  </si>
  <si>
    <t>Управление ЖКХ Администрации городского округа Домодедово Московской области</t>
  </si>
  <si>
    <t xml:space="preserve">Заказчик муниципальный подпрограммы </t>
  </si>
  <si>
    <t>Внебюджетные средства</t>
  </si>
  <si>
    <t>Планируемые результаты реализации муниципальной программы</t>
  </si>
  <si>
    <t>Тип показателя</t>
  </si>
  <si>
    <t>Единица измерения</t>
  </si>
  <si>
    <t>Базовое значение на начало реализации подпрограммы</t>
  </si>
  <si>
    <t>Номер основного мероприятия в перечне  мероприятий подпрограммы</t>
  </si>
  <si>
    <t>Х</t>
  </si>
  <si>
    <t>Наименование мероприятия подпрограммы</t>
  </si>
  <si>
    <t xml:space="preserve">Расчет необходимых финансовых ресурсов на реализацию мероприятия </t>
  </si>
  <si>
    <t>Общий объем финансовых ресурсов необходимых для реализации мероприятия, в том числе по годам</t>
  </si>
  <si>
    <t>Мероприятия подпрограммы</t>
  </si>
  <si>
    <t>Сроки исполнения мероприятия</t>
  </si>
  <si>
    <t>Объем финансирования мероприятия в году, предшествующему году начала реализации муниципальной программы                               (тыс. руб.)</t>
  </si>
  <si>
    <t xml:space="preserve">Всего,              (тыс. руб.)        </t>
  </si>
  <si>
    <t>2.3.</t>
  </si>
  <si>
    <t>2024 год</t>
  </si>
  <si>
    <t>2023 год</t>
  </si>
  <si>
    <t>1.1.</t>
  </si>
  <si>
    <t>1.2.</t>
  </si>
  <si>
    <t>2.1.</t>
  </si>
  <si>
    <t>3.1.</t>
  </si>
  <si>
    <t>3.2.</t>
  </si>
  <si>
    <t>Государственная программа</t>
  </si>
  <si>
    <t>2020-2024</t>
  </si>
  <si>
    <t>Паспорт подпрограммы I</t>
  </si>
  <si>
    <t>«Чистая вода»</t>
  </si>
  <si>
    <t xml:space="preserve">«Системы водоотведения»           </t>
  </si>
  <si>
    <t>Паспорт подпрограммы II</t>
  </si>
  <si>
    <t>Паспорт подпрограммы III</t>
  </si>
  <si>
    <t>Паспорт подпрограммы IV</t>
  </si>
  <si>
    <t>«Энергосбережение и повышение энергетической эффективности»</t>
  </si>
  <si>
    <t>Управление строительства и городской инфраструктуры  Администрации городского округа Домодедово Московской области</t>
  </si>
  <si>
    <t>Паспорт подпрограммы VI</t>
  </si>
  <si>
    <t>Подпрограмма  I «Чистая вода»</t>
  </si>
  <si>
    <t>Приоритетный</t>
  </si>
  <si>
    <t xml:space="preserve">Подпрограмма II «Системы водоотведения»           </t>
  </si>
  <si>
    <t>Отраслевой</t>
  </si>
  <si>
    <t>шт</t>
  </si>
  <si>
    <t>Подпрограмма   I «Чистая вода»</t>
  </si>
  <si>
    <t>Итого по подпрограмме II :</t>
  </si>
  <si>
    <t>2</t>
  </si>
  <si>
    <t>2.2.</t>
  </si>
  <si>
    <t>Итого по подпрограмме III:</t>
  </si>
  <si>
    <t>Управление строительства и городскй инфораструктуры</t>
  </si>
  <si>
    <t>Итого по подпрограмме IV:</t>
  </si>
  <si>
    <t>Итого по подпрограмме VI :</t>
  </si>
  <si>
    <t>Подпрограмма   VIII«Обеспечивающая подпрограмма»</t>
  </si>
  <si>
    <t>Итого по подпрограмме VIII :</t>
  </si>
  <si>
    <t xml:space="preserve"> Управление ЖКХ Администрации городского округа Домодедово Московской области</t>
  </si>
  <si>
    <t>единица</t>
  </si>
  <si>
    <t>Обращение Губернатора Московской области</t>
  </si>
  <si>
    <t>Муниципальный</t>
  </si>
  <si>
    <t xml:space="preserve"> </t>
  </si>
  <si>
    <t>Итого по подпрограмме I:</t>
  </si>
  <si>
    <t>Количество рассмотренных дел об административных правонарушениях в сфере благоустройства к 2024 году - 1040 шт.</t>
  </si>
  <si>
    <t>3</t>
  </si>
  <si>
    <t xml:space="preserve">Муниципальный </t>
  </si>
  <si>
    <t>Приложение № 1</t>
  </si>
  <si>
    <t>02</t>
  </si>
  <si>
    <t>01</t>
  </si>
  <si>
    <t>03</t>
  </si>
  <si>
    <t>Основное мероприятие 01. Строительство, реконструкция (модернизация), капитальный ремонт, приобретение, монтаж и ввод в эксплуатацию объектов очистки сточных вод на территории муниципальных образований Московской области</t>
  </si>
  <si>
    <t>Основное мероприятие 03. Повышение энергетической эффективности многоквартирных домов</t>
  </si>
  <si>
    <t xml:space="preserve">Основное мероприятие 01.
Повышение энергетической эффективности муниципальных учреждений Московской  области
</t>
  </si>
  <si>
    <t>Мероприятие 01.01.                                                                     Установка (модернизация) ИТП с установкой теплообменника отопления и аппаратуры управления отоплением.</t>
  </si>
  <si>
    <t>Основное мероприятие 02. Организация учета энергоресурсов в жилищном фонде Московской области</t>
  </si>
  <si>
    <t>Мероприятие  02.01.                                                                   Установка, замена, поверка общедомовых приборов учета энергетических ресурсов в многоквартирных домах.</t>
  </si>
  <si>
    <t>Мероприятие 03.01.                                                           Организация работы с УК по подаче заявлений в ГУ МО «Государственная жилищная инспекция Московской области</t>
  </si>
  <si>
    <t>Мероприятие 01.01.                                                                       Строительство газопровода к населенным пунктам с последующей газификацией</t>
  </si>
  <si>
    <t>Мероприятие  01.02.                                                Организация в границах городского округа газоснабжения населения</t>
  </si>
  <si>
    <t xml:space="preserve">Основное мероприятие 01.
Создание условий для реализации полномочий органов местного самоуправления
</t>
  </si>
  <si>
    <t xml:space="preserve"> Мероприятие 01.01.                                                               Создание административных комиссий, уполномоченных рассматривать дела об административных правонарушениях в сфере благоустройства</t>
  </si>
  <si>
    <t>13.</t>
  </si>
  <si>
    <t>13.1.</t>
  </si>
  <si>
    <t>"Приложение № 2</t>
  </si>
  <si>
    <t>"</t>
  </si>
  <si>
    <t>"Приложение № 4</t>
  </si>
  <si>
    <t>Доля многоквартирных домов с присвоенными классами энергоэфективности к 2024 году - 65,1%</t>
  </si>
  <si>
    <t>Основное мероприятие 01.   Создание условий для реализации полномочий органов местного самоуправления</t>
  </si>
  <si>
    <t>Итого по программе   :</t>
  </si>
  <si>
    <t>«Обеспечивающая подпрограмма»</t>
  </si>
  <si>
    <t>Подпрограмма III «Объекты теплоснабжения, инженерные коммуникации»</t>
  </si>
  <si>
    <t>Подпрограмма V «Энергосбережение и повышение энергетической эффективности»</t>
  </si>
  <si>
    <t>Подпрограмма IV «Обращение с отходами»</t>
  </si>
  <si>
    <t>2023-2027</t>
  </si>
  <si>
    <t>Итого по подпрограмме V:</t>
  </si>
  <si>
    <t>Основное мероприятие 01. Развитие системы газоснабжения</t>
  </si>
  <si>
    <t>Подпрограмма   VII«Обеспечивающая подпрограмма»</t>
  </si>
  <si>
    <t>Итого по подпрограмме VII :</t>
  </si>
  <si>
    <t>Подпрограмма   VIII«Реализация полномочий в сфере жилищно-коммунального хозяйства»</t>
  </si>
  <si>
    <t xml:space="preserve">2023 год </t>
  </si>
  <si>
    <t>2025 год</t>
  </si>
  <si>
    <t>2026 год</t>
  </si>
  <si>
    <t xml:space="preserve">2027 год </t>
  </si>
  <si>
    <t>1.</t>
  </si>
  <si>
    <t>1</t>
  </si>
  <si>
    <t>2.</t>
  </si>
  <si>
    <t>1.3.</t>
  </si>
  <si>
    <t>2.1</t>
  </si>
  <si>
    <t>1.1</t>
  </si>
  <si>
    <t>Мероприятие 01.01  Обеспечение деятельности муниципальных органов-учреждение в сфере жилищно-коммунального хозяйства</t>
  </si>
  <si>
    <t>Мероприятие 01.02  Расходы на обеспечение деятельности (оказание услуг) муниципальных учреждений в сфере жилищно-коммунального хозяйства</t>
  </si>
  <si>
    <t>Мероприятие 01.03  Организация в границах городского округа электро-, тепло-, газо- и водоснабжения населения, водоотведения, снабжения населения топливом</t>
  </si>
  <si>
    <t>Основное мероприятие 01-Создание экономических условий для повышения эффективности работы организаций жилищно-коммунального хозяйства Московской области</t>
  </si>
  <si>
    <t>Основное Мероприятие 02 - Финансовое обеспечение расходов, направленных на осуществление полномочий в сфере жилищно-коммунального хозяйства</t>
  </si>
  <si>
    <t>Мероприятие 02.05.   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t>
  </si>
  <si>
    <t>Мероприятие 01.03.                                                                                                                                                                                                                                                                                                                                                                                                                                                                                                    Организация в границах городского округа водоотведения</t>
  </si>
  <si>
    <t>Основное мероприятие 01. Строительство, реконструкция, капитальный  ремонт, объектов теплоснабжения на территориях муниципальных образований Московской области</t>
  </si>
  <si>
    <t>Мероприятие 01.01.                                             Строительство и реконструкция объектов теплоснабжения муниципальной собственности</t>
  </si>
  <si>
    <t>4.1.</t>
  </si>
  <si>
    <t>Основное мероприятие 03 - Создание производственных мощностей в отрасли обращения с отходами</t>
  </si>
  <si>
    <t xml:space="preserve">Мероприятие 03.01 - 
Строительство и реконструкция объектов инженерной инфраструктуры для комплексов по переработке и размещению отходов (КПО) на территории муниципальных образований Московской области
</t>
  </si>
  <si>
    <t>Мероприятие 01.02 -                      Выполнение отдельных мероприятий муниципальных программ</t>
  </si>
  <si>
    <t>"Приложение № 3</t>
  </si>
  <si>
    <t xml:space="preserve">Всего,                    </t>
  </si>
  <si>
    <t xml:space="preserve">                                                                                                               Эксплуатационные расходы, возникающие в результате реализации мероприятия</t>
  </si>
  <si>
    <t>2024  год</t>
  </si>
  <si>
    <t>2027 год</t>
  </si>
  <si>
    <t>05</t>
  </si>
  <si>
    <t xml:space="preserve"> «Объекты теплоснабжения, инженерные коммуникации»</t>
  </si>
  <si>
    <t xml:space="preserve"> «Обращение с отходами»</t>
  </si>
  <si>
    <t>2023год</t>
  </si>
  <si>
    <t>Паспорт подпрограммы V</t>
  </si>
  <si>
    <t>Паспорт подпрограммы VII</t>
  </si>
  <si>
    <t>Паспорт подпрограммы  VIII</t>
  </si>
  <si>
    <t xml:space="preserve"> «Реализация полномочий в сфере жилищно-коммунального хозяйства»</t>
  </si>
  <si>
    <t xml:space="preserve">     2026 год</t>
  </si>
  <si>
    <t>5.1</t>
  </si>
  <si>
    <t>5.2</t>
  </si>
  <si>
    <t>5.3</t>
  </si>
  <si>
    <t>5.4</t>
  </si>
  <si>
    <t>6.1.</t>
  </si>
  <si>
    <t>6.2.</t>
  </si>
  <si>
    <t>Подпрограмма I  «Чистая вода»</t>
  </si>
  <si>
    <t>Подпрограмма II «Системы водоотведения»</t>
  </si>
  <si>
    <t xml:space="preserve">Подпрограмма III «Объекты теплоснабжения, инженерные коммуникации»   </t>
  </si>
  <si>
    <t xml:space="preserve">Подпрограмма IV «Обращение с отходами»    </t>
  </si>
  <si>
    <t xml:space="preserve">Подпрограмма V  «Энергосбережение и повышение энергетической эффективности» </t>
  </si>
  <si>
    <t xml:space="preserve">Подпрограмма VII «Обеспечивающая подпрограмма»    </t>
  </si>
  <si>
    <t xml:space="preserve">Подпрограмма VIII «Реализация полномочий в сфере жилищно-коммунального хозяйства»   </t>
  </si>
  <si>
    <t xml:space="preserve">«Развитие инженерной инфраструктуры, </t>
  </si>
  <si>
    <t>энергоэффективности и отрасли обращения с отходами»</t>
  </si>
  <si>
    <t>«Развитие инженерной инфраструктуры ,</t>
  </si>
  <si>
    <t>энергоэффективности и отрасли обращения с отходами» ,</t>
  </si>
  <si>
    <t xml:space="preserve">энергоэффективности и отрасли обращения с отходами» </t>
  </si>
  <si>
    <t>«Развитие инженерной инфраструктуры,</t>
  </si>
  <si>
    <t>Подпрограмма   VI «Развитие газификации, топливнозаправочного комплекса и электроэнергетики»</t>
  </si>
  <si>
    <t>«Развитие инженерной инфраструктуры и энергоэффективности и отрасли обращения с отходами»</t>
  </si>
  <si>
    <t>«Развитие газификации, топливнозаправочного комплекса и электроэнергетики»</t>
  </si>
  <si>
    <t>Подпрошграмма VI «Развитие газификации, топливнозаправочного комплекса и электроэнергетики»</t>
  </si>
  <si>
    <t xml:space="preserve">Подпрограмма VI «Развитие газификации, топливнозаправочного комплекса и электроэнергетики»       </t>
  </si>
  <si>
    <t>Основное мероприятие 02. Строительство (реконструкция),  капитальный ремонт канализационных коллекторов (участков) и канализационных насосных станций на территории муниципальных образований Московской области</t>
  </si>
  <si>
    <t>3.1</t>
  </si>
  <si>
    <t>Мероприятие 02.01.                                                      Строительство (реконструкция) канализационных коллекторов, канализационных насосных станций муниципальной собственности</t>
  </si>
  <si>
    <t xml:space="preserve">Основное мероприятие 05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
</t>
  </si>
  <si>
    <t>5.1.</t>
  </si>
  <si>
    <t>Мероприятие 05.01.                                             Утверждение схем теплоснабжения городских округов (актуализированных схем теплоснабжения городских округов )</t>
  </si>
  <si>
    <t>5.2.</t>
  </si>
  <si>
    <t>Мероприятие 05.02.                                                   Утверждение схем водоснабжения и водоотведения городских округов  (актуализированных схем водоснабжения и водоотведения городских округов)</t>
  </si>
  <si>
    <t>5.3.</t>
  </si>
  <si>
    <t>Мероприятие 05.03.                         Утверждекние программ комплексного развития систем коммунальной инфраструктуры городских округов</t>
  </si>
  <si>
    <t xml:space="preserve">Основное мероприятие F5.   "Чистая вода"  </t>
  </si>
  <si>
    <t xml:space="preserve">Мероприятие F5.01 Строительство и реконструкция (модернизация) объектов питьевого водоснабжения  </t>
  </si>
  <si>
    <t>F5</t>
  </si>
  <si>
    <t>Количество созданных и восстановленных ВЗУ, ВНС и станций водоподготовки 1 ед. к 2027 году</t>
  </si>
  <si>
    <t>Количество созданных и восстановленных объектов очистки сточных вод суммарной производительностью 1 ед. к 2027 году</t>
  </si>
  <si>
    <t>Количество построенных, реконструированных, отремонтированных коллекторов (участков), канализационных насосных станций 1 ед. к 2027 году.</t>
  </si>
  <si>
    <t>Количество созданных и восстановленных объектов коммунальной инфраструктуры (котельные, ЦТП, сети) 1 ед. к 2027 году.</t>
  </si>
  <si>
    <t>Доля актуальных схем теплоснабжения, водоснабжения и водоотведения, программ комплексного развития систем коммунальной инфраструктуры 100% к 2027 году.</t>
  </si>
  <si>
    <t>Количество созданных и восстановленных комплексов по переработке и размещению отходов (КПО) на территории муниципальных образований Московской области щ ед. к 2027 году</t>
  </si>
  <si>
    <t xml:space="preserve"> Доля зданий, строений, сооружений муниципальной собственности, соответствующих нормальному уровню энергетической эффективности и выше (А, B, C, D). к 2027 году - 39 %
 Доля зданий, строений, сооружений органов местного самоуправления и муниципальных учреждений, оснащенных приборами учета потребляемых энергетических ресурсов к 2027 году - 100 %
</t>
  </si>
  <si>
    <t xml:space="preserve"> Бережливый учет - оснащенность многоквартирных домов общедомовыми приборами учета к 2027 году - 100 %</t>
  </si>
  <si>
    <t>Получение проектной документации на строительство газопроводов высокого, среднего и низкого давления 0 шт. к 2027 году;Ввод в эксплуатацию газгольдера 0 шт. к 2027 году.</t>
  </si>
  <si>
    <t>Первый заместитель главы администрации городского округа Домодедово Московской области Ведерникова М. И.  Заместитель главы администрации городского округа Домодедово Московской области  Миронов Ф.Ф.                Заместитель главы администрации городского округа Домодедово Московской области Горбунов А. А.</t>
  </si>
  <si>
    <t xml:space="preserve">Управление ЖКХ  Администрации городского округа Домодедово Московской области                                      </t>
  </si>
  <si>
    <t xml:space="preserve">                                                                                                               Ответственный за         
выполнение мероприятия подпрограммы  </t>
  </si>
  <si>
    <t xml:space="preserve">Приложение 
 к  Постановлению Администрации городского округа Домодедово  
«Об утверждении муниципальной программы
городского округа Домодедово
«Развитие инженерной инфраструктуры, 
энергоэффективности и отрасли обращения с отходами»                                                                                                                   от 31.10.2022 № 3293              
</t>
  </si>
  <si>
    <t>от 31.10.2022 № 3293</t>
  </si>
  <si>
    <t xml:space="preserve">2024 год </t>
  </si>
  <si>
    <r>
      <rPr>
        <b/>
        <sz val="12"/>
        <color theme="1"/>
        <rFont val="Times New Roman"/>
        <family val="1"/>
        <charset val="204"/>
      </rPr>
      <t xml:space="preserve">Целевой показатель 1  </t>
    </r>
    <r>
      <rPr>
        <sz val="12"/>
        <color theme="1"/>
        <rFont val="Times New Roman"/>
        <family val="1"/>
        <charset val="204"/>
      </rPr>
      <t xml:space="preserve">                                                                    Количество созданных и восстановленных ВЗУ, ВНС и станций водоподготовки</t>
    </r>
  </si>
  <si>
    <r>
      <rPr>
        <b/>
        <sz val="12"/>
        <color theme="1"/>
        <rFont val="Times New Roman"/>
        <family val="1"/>
        <charset val="204"/>
      </rPr>
      <t xml:space="preserve">Целевой показатель 1  </t>
    </r>
    <r>
      <rPr>
        <sz val="12"/>
        <color theme="1"/>
        <rFont val="Times New Roman"/>
        <family val="1"/>
        <charset val="204"/>
      </rPr>
      <t xml:space="preserve">                                                            Количество созданных и восстановленных объектов очистки сточных вод суммарной производительностью.</t>
    </r>
  </si>
  <si>
    <r>
      <rPr>
        <b/>
        <sz val="12"/>
        <color theme="1"/>
        <rFont val="Times New Roman"/>
        <family val="1"/>
        <charset val="204"/>
      </rPr>
      <t xml:space="preserve">Целевой показатель 2 </t>
    </r>
    <r>
      <rPr>
        <sz val="12"/>
        <color theme="1"/>
        <rFont val="Times New Roman"/>
        <family val="1"/>
        <charset val="204"/>
      </rPr>
      <t xml:space="preserve">                                                        Количество построенных, реконструированных, отремонтированных коллекторов (участков), канализационных насосных станций</t>
    </r>
  </si>
  <si>
    <r>
      <rPr>
        <b/>
        <sz val="12"/>
        <color theme="1"/>
        <rFont val="Times New Roman"/>
        <family val="1"/>
        <charset val="204"/>
      </rPr>
      <t>Целевой показатель 1</t>
    </r>
    <r>
      <rPr>
        <sz val="12"/>
        <color theme="1"/>
        <rFont val="Times New Roman"/>
        <family val="1"/>
        <charset val="204"/>
      </rPr>
      <t xml:space="preserve">                                                      Количество созданных и восстановленных объектов коммунальной инфраструктуры (котельные, ЦТП, сети)</t>
    </r>
  </si>
  <si>
    <r>
      <rPr>
        <b/>
        <sz val="12"/>
        <color theme="1"/>
        <rFont val="Times New Roman"/>
        <family val="1"/>
        <charset val="204"/>
      </rPr>
      <t xml:space="preserve">Целевой показатель 2                                                        </t>
    </r>
    <r>
      <rPr>
        <sz val="12"/>
        <color theme="1"/>
        <rFont val="Times New Roman"/>
        <family val="1"/>
        <charset val="204"/>
      </rPr>
      <t>Доля актуальных схем теплоснабжения, водоснабжения и водоотведения, программ комплексного развития систем коммунальной инфраструктуры</t>
    </r>
  </si>
  <si>
    <r>
      <rPr>
        <b/>
        <sz val="12"/>
        <color theme="1"/>
        <rFont val="Times New Roman"/>
        <family val="1"/>
        <charset val="204"/>
      </rPr>
      <t xml:space="preserve">Целевой показатель 1                                                 </t>
    </r>
    <r>
      <rPr>
        <sz val="12"/>
        <color theme="1"/>
        <rFont val="Times New Roman"/>
        <family val="1"/>
        <charset val="204"/>
      </rPr>
      <t>Количество созданных и восстановленных комплексов по переработке и размещению отходов (КПО) на территории муниципальных образований Московской области</t>
    </r>
  </si>
  <si>
    <r>
      <rPr>
        <b/>
        <sz val="12"/>
        <color theme="1"/>
        <rFont val="Times New Roman"/>
        <family val="1"/>
        <charset val="204"/>
      </rPr>
      <t xml:space="preserve">Целевой показатель 1                                                </t>
    </r>
    <r>
      <rPr>
        <sz val="12"/>
        <color theme="1"/>
        <rFont val="Times New Roman"/>
        <family val="1"/>
        <charset val="204"/>
      </rPr>
      <t>Доля зданий, строений, сооружений муниципальной собственности, соответствующих нормальному уровню энергетической эффективности и выше (А, В, С, D)</t>
    </r>
  </si>
  <si>
    <r>
      <rPr>
        <b/>
        <sz val="12"/>
        <color theme="1"/>
        <rFont val="Times New Roman"/>
        <family val="1"/>
        <charset val="204"/>
      </rPr>
      <t xml:space="preserve">Целевой показатель 2                                                  </t>
    </r>
    <r>
      <rPr>
        <sz val="12"/>
        <color theme="1"/>
        <rFont val="Times New Roman"/>
        <family val="1"/>
        <charset val="204"/>
      </rPr>
      <t>Доля зданий, строений, сооружений органов местного самоуправления и муниципальных учреждений, оснащенных приборами учета потребляемых энергетических ресурсов</t>
    </r>
  </si>
  <si>
    <r>
      <t xml:space="preserve">Целевой показатель 3                                                     </t>
    </r>
    <r>
      <rPr>
        <sz val="12"/>
        <color theme="1"/>
        <rFont val="Times New Roman"/>
        <family val="1"/>
        <charset val="204"/>
      </rPr>
      <t>Бережливый учет – оснащенность многоквартирных домов общедомовыми  приборами учета</t>
    </r>
  </si>
  <si>
    <r>
      <t>Целевой показатель 4</t>
    </r>
    <r>
      <rPr>
        <sz val="12"/>
        <color theme="1"/>
        <rFont val="Times New Roman"/>
        <family val="1"/>
        <charset val="204"/>
      </rPr>
      <t xml:space="preserve">                                                 Доля многоквартирных домов с присвоенными классами энергоэффективности</t>
    </r>
  </si>
  <si>
    <r>
      <rPr>
        <b/>
        <sz val="12"/>
        <color theme="1"/>
        <rFont val="Times New Roman"/>
        <family val="1"/>
        <charset val="204"/>
      </rPr>
      <t xml:space="preserve">Целевой показатель 1                                                   </t>
    </r>
    <r>
      <rPr>
        <sz val="12"/>
        <color theme="1"/>
        <rFont val="Times New Roman"/>
        <family val="1"/>
        <charset val="204"/>
      </rPr>
      <t xml:space="preserve">Получение проектной документации на строительство газопроводов высокого, среднего и низкого давления    </t>
    </r>
  </si>
  <si>
    <r>
      <rPr>
        <b/>
        <sz val="12"/>
        <color theme="1"/>
        <rFont val="Times New Roman"/>
        <family val="1"/>
        <charset val="204"/>
      </rPr>
      <t xml:space="preserve">Целевой показатель 2                                                  </t>
    </r>
    <r>
      <rPr>
        <sz val="12"/>
        <color theme="1"/>
        <rFont val="Times New Roman"/>
        <family val="1"/>
        <charset val="204"/>
      </rPr>
      <t xml:space="preserve">Ввод в эксплуатацию газгольдера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</si>
</sst>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18" x14ac:knownFonts="1">
    <font>
      <sz val="10"/>
      <name val="Arial"/>
    </font>
    <font>
      <sz val="8"/>
      <name val="Arial"/>
      <family val="2"/>
      <charset val="204"/>
    </font>
    <font>
      <sz val="10"/>
      <name val="Arial"/>
      <family val="2"/>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0"/>
      <color theme="1"/>
      <name val="Arial"/>
      <family val="2"/>
      <charset val="204"/>
    </font>
    <font>
      <sz val="8"/>
      <color theme="1"/>
      <name val="Times New Roman"/>
      <family val="1"/>
      <charset val="204"/>
    </font>
    <font>
      <sz val="10"/>
      <color theme="1"/>
      <name val="Times New Roman"/>
      <family val="1"/>
      <charset val="204"/>
    </font>
    <font>
      <sz val="8"/>
      <color theme="1"/>
      <name val="Arial"/>
      <family val="2"/>
      <charset val="204"/>
    </font>
    <font>
      <b/>
      <sz val="12"/>
      <color theme="1"/>
      <name val="Times New Roman"/>
      <family val="1"/>
      <charset val="204"/>
    </font>
    <font>
      <sz val="12"/>
      <color theme="1"/>
      <name val="Arial"/>
      <family val="2"/>
      <charset val="204"/>
    </font>
    <font>
      <b/>
      <i/>
      <sz val="10"/>
      <color theme="1"/>
      <name val="Arial"/>
      <family val="2"/>
      <charset val="204"/>
    </font>
    <font>
      <i/>
      <sz val="11"/>
      <color theme="1"/>
      <name val="Times New Roman"/>
      <family val="1"/>
      <charset val="204"/>
    </font>
    <font>
      <sz val="11"/>
      <color theme="1"/>
      <name val="Arial"/>
      <family val="2"/>
      <charset val="204"/>
    </font>
    <font>
      <b/>
      <i/>
      <sz val="11"/>
      <color theme="1"/>
      <name val="Times New Roman"/>
      <family val="1"/>
      <charset val="204"/>
    </font>
    <font>
      <b/>
      <sz val="8"/>
      <color theme="1"/>
      <name val="Times New Roman"/>
      <family val="1"/>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protection locked="0"/>
    </xf>
  </cellStyleXfs>
  <cellXfs count="227">
    <xf numFmtId="0" fontId="0" fillId="0" borderId="0" xfId="0"/>
    <xf numFmtId="0" fontId="3" fillId="2" borderId="1" xfId="0" applyFont="1" applyFill="1" applyBorder="1" applyAlignment="1">
      <alignment horizontal="justify" vertical="center" wrapText="1"/>
    </xf>
    <xf numFmtId="4" fontId="5" fillId="2" borderId="1" xfId="0" applyNumberFormat="1" applyFont="1" applyFill="1" applyBorder="1" applyAlignment="1"/>
    <xf numFmtId="4" fontId="5" fillId="2" borderId="1" xfId="0" applyNumberFormat="1" applyFont="1" applyFill="1" applyBorder="1" applyAlignment="1">
      <alignment wrapText="1"/>
    </xf>
    <xf numFmtId="4"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4" fillId="2" borderId="1" xfId="0" applyFont="1" applyFill="1" applyBorder="1" applyAlignment="1">
      <alignment vertical="top" wrapText="1"/>
    </xf>
    <xf numFmtId="4" fontId="4" fillId="2" borderId="0" xfId="0" applyNumberFormat="1" applyFont="1" applyFill="1" applyAlignment="1">
      <alignment horizontal="right"/>
    </xf>
    <xf numFmtId="4" fontId="4" fillId="2" borderId="0" xfId="0" applyNumberFormat="1" applyFont="1" applyFill="1" applyAlignment="1"/>
    <xf numFmtId="4" fontId="6" fillId="2" borderId="0" xfId="0" applyNumberFormat="1" applyFont="1" applyFill="1" applyAlignment="1"/>
    <xf numFmtId="4" fontId="6" fillId="2" borderId="0" xfId="0" applyNumberFormat="1" applyFont="1" applyFill="1" applyAlignment="1">
      <alignment horizontal="left"/>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4" fillId="2" borderId="6"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2" xfId="0" applyFont="1" applyFill="1" applyBorder="1" applyAlignment="1">
      <alignment horizontal="left" vertical="top" wrapText="1"/>
    </xf>
    <xf numFmtId="4" fontId="4" fillId="2" borderId="6"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2" xfId="0" applyNumberFormat="1"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2"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2" borderId="6"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top" wrapText="1"/>
    </xf>
    <xf numFmtId="49" fontId="4" fillId="2" borderId="6"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top" wrapText="1"/>
    </xf>
    <xf numFmtId="49" fontId="4" fillId="2" borderId="2"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 xfId="0" applyFont="1" applyFill="1" applyBorder="1" applyAlignment="1">
      <alignment horizontal="center" vertical="top" wrapText="1"/>
    </xf>
    <xf numFmtId="0" fontId="4" fillId="2" borderId="6" xfId="0" applyFont="1" applyFill="1" applyBorder="1" applyAlignment="1">
      <alignment horizontal="center" vertical="top" wrapText="1"/>
    </xf>
    <xf numFmtId="0" fontId="6" fillId="2" borderId="0" xfId="0" applyFont="1" applyFill="1"/>
    <xf numFmtId="4" fontId="6" fillId="2" borderId="0" xfId="0" applyNumberFormat="1" applyFont="1" applyFill="1"/>
    <xf numFmtId="4" fontId="6" fillId="2" borderId="0" xfId="0" applyNumberFormat="1" applyFont="1" applyFill="1" applyAlignment="1">
      <alignment horizontal="right"/>
    </xf>
    <xf numFmtId="0" fontId="6" fillId="2" borderId="0" xfId="0" applyFont="1" applyFill="1" applyAlignment="1">
      <alignment horizontal="center"/>
    </xf>
    <xf numFmtId="0" fontId="4" fillId="2" borderId="0" xfId="0" applyFont="1" applyFill="1" applyAlignment="1">
      <alignment horizontal="center"/>
    </xf>
    <xf numFmtId="4" fontId="8" fillId="2" borderId="0" xfId="0" applyNumberFormat="1" applyFont="1" applyFill="1" applyAlignment="1"/>
    <xf numFmtId="4" fontId="6" fillId="2" borderId="0" xfId="0" applyNumberFormat="1" applyFont="1" applyFill="1" applyAlignment="1">
      <alignment horizontal="center"/>
    </xf>
    <xf numFmtId="0" fontId="9" fillId="2" borderId="0" xfId="0" applyFont="1" applyFill="1" applyAlignment="1">
      <alignment horizontal="center"/>
    </xf>
    <xf numFmtId="4" fontId="4" fillId="2" borderId="0" xfId="0" applyNumberFormat="1" applyFont="1" applyFill="1" applyAlignment="1">
      <alignment horizontal="left"/>
    </xf>
    <xf numFmtId="49" fontId="4" fillId="2" borderId="0" xfId="0" applyNumberFormat="1" applyFont="1" applyFill="1" applyAlignment="1">
      <alignment horizontal="left"/>
    </xf>
    <xf numFmtId="4" fontId="4" fillId="2" borderId="0" xfId="0" applyNumberFormat="1" applyFont="1" applyFill="1" applyAlignment="1">
      <alignment horizontal="left"/>
    </xf>
    <xf numFmtId="0" fontId="6" fillId="2" borderId="0" xfId="0" applyFont="1" applyFill="1" applyAlignment="1">
      <alignment horizontal="left"/>
    </xf>
    <xf numFmtId="0" fontId="4" fillId="2" borderId="0" xfId="0" applyFont="1" applyFill="1" applyAlignment="1">
      <alignment horizontal="left" wrapText="1"/>
    </xf>
    <xf numFmtId="0" fontId="6" fillId="2" borderId="0" xfId="0" applyFont="1" applyFill="1" applyAlignment="1">
      <alignment wrapText="1"/>
    </xf>
    <xf numFmtId="0" fontId="8"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center" vertical="center"/>
    </xf>
    <xf numFmtId="0" fontId="3" fillId="2" borderId="0" xfId="0" applyFont="1" applyFill="1" applyBorder="1" applyAlignment="1">
      <alignment horizontal="center" vertical="center" wrapText="1"/>
    </xf>
    <xf numFmtId="4" fontId="3" fillId="2" borderId="0" xfId="0" applyNumberFormat="1" applyFont="1" applyFill="1" applyBorder="1" applyAlignment="1">
      <alignment vertical="center" wrapText="1"/>
    </xf>
    <xf numFmtId="4" fontId="3" fillId="2" borderId="0" xfId="0" applyNumberFormat="1" applyFont="1" applyFill="1" applyBorder="1" applyAlignment="1">
      <alignment horizontal="right" vertical="center" wrapText="1"/>
    </xf>
    <xf numFmtId="0" fontId="11" fillId="2" borderId="0" xfId="0" applyFont="1" applyFill="1" applyAlignment="1">
      <alignment horizontal="center" vertical="center" wrapText="1"/>
    </xf>
    <xf numFmtId="4" fontId="4" fillId="2" borderId="1" xfId="0" applyNumberFormat="1" applyFont="1" applyFill="1" applyBorder="1" applyAlignment="1">
      <alignment horizontal="center" vertical="top" wrapText="1"/>
    </xf>
    <xf numFmtId="4" fontId="4" fillId="2" borderId="5" xfId="0" applyNumberFormat="1"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7" xfId="0" applyFont="1" applyFill="1" applyBorder="1" applyAlignment="1">
      <alignment horizontal="center" vertical="top" wrapText="1"/>
    </xf>
    <xf numFmtId="4" fontId="8"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10" fillId="2" borderId="8" xfId="0" applyFont="1" applyFill="1" applyBorder="1" applyAlignment="1">
      <alignment horizontal="center" vertical="top" wrapText="1"/>
    </xf>
    <xf numFmtId="0" fontId="4" fillId="2" borderId="6" xfId="0" applyFont="1" applyFill="1" applyBorder="1" applyAlignment="1">
      <alignment vertical="top" wrapText="1"/>
    </xf>
    <xf numFmtId="0" fontId="4" fillId="2" borderId="6" xfId="0" applyFont="1" applyFill="1" applyBorder="1" applyAlignment="1">
      <alignment horizontal="center" vertical="center" wrapText="1"/>
    </xf>
    <xf numFmtId="0" fontId="4" fillId="2" borderId="4" xfId="0" applyFont="1" applyFill="1" applyBorder="1" applyAlignment="1">
      <alignment vertical="top" wrapText="1"/>
    </xf>
    <xf numFmtId="0" fontId="4" fillId="2" borderId="4" xfId="0" applyFont="1" applyFill="1" applyBorder="1" applyAlignment="1">
      <alignment horizontal="center" vertical="center" wrapText="1"/>
    </xf>
    <xf numFmtId="0" fontId="4" fillId="2" borderId="2" xfId="0" applyFont="1" applyFill="1" applyBorder="1" applyAlignment="1">
      <alignment vertical="top" wrapText="1"/>
    </xf>
    <xf numFmtId="0" fontId="4"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2" borderId="1" xfId="0" applyFont="1" applyFill="1" applyBorder="1" applyAlignment="1">
      <alignment vertical="top" wrapText="1"/>
    </xf>
    <xf numFmtId="0" fontId="6" fillId="2" borderId="4" xfId="0" applyFont="1" applyFill="1" applyBorder="1" applyAlignment="1">
      <alignment vertical="top" wrapText="1"/>
    </xf>
    <xf numFmtId="0" fontId="6" fillId="2" borderId="2" xfId="0" applyFont="1" applyFill="1" applyBorder="1" applyAlignment="1">
      <alignment vertical="top" wrapText="1"/>
    </xf>
    <xf numFmtId="0" fontId="4" fillId="2" borderId="4" xfId="0" applyFont="1" applyFill="1" applyBorder="1" applyAlignment="1">
      <alignment horizontal="center" vertical="top" wrapText="1"/>
    </xf>
    <xf numFmtId="0" fontId="4" fillId="2" borderId="2" xfId="0" applyFont="1" applyFill="1" applyBorder="1" applyAlignment="1">
      <alignment horizontal="center" vertical="top" wrapText="1"/>
    </xf>
    <xf numFmtId="0" fontId="3" fillId="2" borderId="1" xfId="0" applyFont="1" applyFill="1" applyBorder="1" applyAlignment="1">
      <alignment vertical="top" wrapText="1"/>
    </xf>
    <xf numFmtId="2" fontId="3" fillId="2" borderId="1" xfId="0" applyNumberFormat="1" applyFont="1" applyFill="1" applyBorder="1" applyAlignment="1">
      <alignment horizontal="right" vertical="center" wrapText="1"/>
    </xf>
    <xf numFmtId="0" fontId="5" fillId="2" borderId="1" xfId="0" applyFont="1" applyFill="1" applyBorder="1" applyAlignment="1">
      <alignment vertical="top" wrapText="1"/>
    </xf>
    <xf numFmtId="4" fontId="5" fillId="2" borderId="1" xfId="0" applyNumberFormat="1" applyFont="1" applyFill="1" applyBorder="1" applyAlignment="1">
      <alignment vertical="top" wrapText="1"/>
    </xf>
    <xf numFmtId="164" fontId="5" fillId="2" borderId="1" xfId="0" applyNumberFormat="1" applyFont="1" applyFill="1" applyBorder="1" applyAlignment="1">
      <alignment vertical="top" wrapText="1"/>
    </xf>
    <xf numFmtId="164" fontId="5" fillId="2" borderId="1" xfId="0" applyNumberFormat="1" applyFont="1" applyFill="1" applyBorder="1" applyAlignment="1">
      <alignment horizontal="right" vertical="top" wrapText="1"/>
    </xf>
    <xf numFmtId="164" fontId="4" fillId="2" borderId="1" xfId="0" applyNumberFormat="1" applyFont="1" applyFill="1" applyBorder="1" applyAlignment="1">
      <alignment vertical="top" wrapText="1"/>
    </xf>
    <xf numFmtId="164" fontId="4" fillId="2" borderId="1" xfId="0" applyNumberFormat="1"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1" xfId="0" applyFont="1" applyFill="1" applyBorder="1" applyAlignment="1">
      <alignment horizontal="center" vertical="top" wrapText="1"/>
    </xf>
    <xf numFmtId="0" fontId="5" fillId="2" borderId="6" xfId="0" applyFont="1" applyFill="1" applyBorder="1" applyAlignment="1">
      <alignment horizontal="right" vertical="top" wrapText="1"/>
    </xf>
    <xf numFmtId="0" fontId="5" fillId="2" borderId="6" xfId="0" applyFont="1" applyFill="1" applyBorder="1" applyAlignment="1">
      <alignment vertical="top" wrapText="1"/>
    </xf>
    <xf numFmtId="4" fontId="5" fillId="2" borderId="6" xfId="0" applyNumberFormat="1" applyFont="1" applyFill="1" applyBorder="1" applyAlignment="1">
      <alignment vertical="top" wrapText="1"/>
    </xf>
    <xf numFmtId="0" fontId="5" fillId="2" borderId="6" xfId="0" applyFont="1" applyFill="1" applyBorder="1" applyAlignment="1">
      <alignment horizontal="center" vertical="top" wrapText="1"/>
    </xf>
    <xf numFmtId="0" fontId="6" fillId="2" borderId="0" xfId="0" applyFont="1" applyFill="1" applyAlignment="1">
      <alignment horizontal="center" vertical="center" wrapText="1"/>
    </xf>
    <xf numFmtId="0" fontId="12" fillId="2" borderId="0" xfId="0" applyFont="1" applyFill="1"/>
    <xf numFmtId="0" fontId="13" fillId="2" borderId="1" xfId="0" applyFont="1" applyFill="1" applyBorder="1" applyAlignment="1">
      <alignment vertical="top" wrapText="1"/>
    </xf>
    <xf numFmtId="0" fontId="5" fillId="2" borderId="6" xfId="0" applyFont="1" applyFill="1" applyBorder="1" applyAlignment="1">
      <alignment horizontal="center" vertical="top" wrapText="1"/>
    </xf>
    <xf numFmtId="0" fontId="4" fillId="2" borderId="6" xfId="0" applyNumberFormat="1" applyFont="1" applyFill="1" applyBorder="1" applyAlignment="1">
      <alignment horizontal="left" vertical="center" wrapText="1"/>
    </xf>
    <xf numFmtId="0" fontId="4" fillId="2" borderId="4"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49" fontId="6" fillId="2" borderId="0" xfId="0" applyNumberFormat="1" applyFont="1" applyFill="1"/>
    <xf numFmtId="0" fontId="14" fillId="2" borderId="0" xfId="0" applyFont="1" applyFill="1"/>
    <xf numFmtId="0" fontId="4" fillId="2" borderId="0" xfId="0" applyFont="1" applyFill="1" applyAlignment="1">
      <alignment horizontal="left" wrapText="1"/>
    </xf>
    <xf numFmtId="0" fontId="7" fillId="2" borderId="0" xfId="0" applyFont="1" applyFill="1" applyAlignment="1">
      <alignment horizontal="center"/>
    </xf>
    <xf numFmtId="49" fontId="3" fillId="2" borderId="0" xfId="0" applyNumberFormat="1" applyFont="1" applyFill="1" applyBorder="1" applyAlignment="1">
      <alignment horizontal="center" vertical="center" wrapText="1"/>
    </xf>
    <xf numFmtId="4" fontId="4" fillId="2" borderId="8" xfId="0" applyNumberFormat="1" applyFont="1" applyFill="1" applyBorder="1" applyAlignment="1">
      <alignment horizontal="center" vertical="top" wrapText="1"/>
    </xf>
    <xf numFmtId="4" fontId="4" fillId="2" borderId="7" xfId="0" applyNumberFormat="1"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7" xfId="0" applyFont="1" applyFill="1" applyBorder="1" applyAlignment="1">
      <alignment horizontal="center"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10" fillId="2" borderId="6"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2" xfId="0"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49" fontId="15" fillId="2" borderId="1" xfId="0" applyNumberFormat="1" applyFont="1" applyFill="1" applyBorder="1" applyAlignment="1">
      <alignment horizontal="center" vertical="top" wrapText="1"/>
    </xf>
    <xf numFmtId="0" fontId="16" fillId="2" borderId="1" xfId="0" applyFont="1" applyFill="1" applyBorder="1" applyAlignment="1">
      <alignment horizontal="left" vertical="top" wrapText="1"/>
    </xf>
    <xf numFmtId="0" fontId="3" fillId="2" borderId="6" xfId="0" applyFont="1" applyFill="1" applyBorder="1" applyAlignment="1">
      <alignment vertical="top" wrapText="1"/>
    </xf>
    <xf numFmtId="0" fontId="3" fillId="2" borderId="4" xfId="0" applyFont="1" applyFill="1" applyBorder="1" applyAlignment="1">
      <alignment vertical="top" wrapText="1"/>
    </xf>
    <xf numFmtId="0" fontId="3" fillId="2" borderId="2" xfId="0" applyFont="1" applyFill="1" applyBorder="1" applyAlignment="1">
      <alignment vertical="top" wrapText="1"/>
    </xf>
    <xf numFmtId="16" fontId="3" fillId="2" borderId="6" xfId="0" applyNumberFormat="1" applyFont="1" applyFill="1" applyBorder="1" applyAlignment="1">
      <alignment horizontal="center" vertical="top" wrapText="1"/>
    </xf>
    <xf numFmtId="0" fontId="6" fillId="2" borderId="6" xfId="0" applyFont="1" applyFill="1" applyBorder="1" applyAlignment="1">
      <alignment horizontal="center" vertical="top" wrapText="1"/>
    </xf>
    <xf numFmtId="4" fontId="5" fillId="2" borderId="1" xfId="0" applyNumberFormat="1" applyFont="1" applyFill="1" applyBorder="1" applyAlignment="1">
      <alignment horizontal="right" vertical="top" wrapText="1"/>
    </xf>
    <xf numFmtId="0" fontId="15"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0" fontId="3" fillId="2" borderId="6" xfId="0" applyFont="1" applyFill="1" applyBorder="1" applyAlignment="1">
      <alignment horizontal="center" vertical="center" wrapText="1"/>
    </xf>
    <xf numFmtId="2" fontId="10" fillId="2" borderId="1"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5" fillId="2" borderId="1" xfId="0"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1" xfId="0" applyFont="1" applyFill="1" applyBorder="1" applyAlignment="1">
      <alignment horizontal="right" vertical="top" wrapText="1"/>
    </xf>
    <xf numFmtId="0" fontId="5" fillId="2" borderId="12" xfId="0" applyFont="1" applyFill="1" applyBorder="1" applyAlignment="1">
      <alignment horizontal="right" vertical="top" wrapText="1"/>
    </xf>
    <xf numFmtId="0" fontId="5" fillId="2" borderId="2" xfId="0" applyFont="1" applyFill="1" applyBorder="1" applyAlignment="1">
      <alignment vertical="top" wrapText="1"/>
    </xf>
    <xf numFmtId="4" fontId="5" fillId="2" borderId="2" xfId="0" applyNumberFormat="1" applyFont="1" applyFill="1" applyBorder="1" applyAlignment="1">
      <alignment vertical="top" wrapText="1"/>
    </xf>
    <xf numFmtId="4" fontId="5" fillId="2" borderId="6" xfId="0" applyNumberFormat="1" applyFont="1" applyFill="1" applyBorder="1" applyAlignment="1">
      <alignment horizontal="center" vertical="top" wrapText="1"/>
    </xf>
    <xf numFmtId="49" fontId="5" fillId="2" borderId="4" xfId="0" applyNumberFormat="1" applyFont="1" applyFill="1" applyBorder="1" applyAlignment="1">
      <alignment horizontal="center" vertical="top" wrapText="1"/>
    </xf>
    <xf numFmtId="0" fontId="5" fillId="2" borderId="13" xfId="0" applyFont="1" applyFill="1" applyBorder="1" applyAlignment="1">
      <alignment horizontal="right" vertical="top" wrapText="1"/>
    </xf>
    <xf numFmtId="0" fontId="5" fillId="2" borderId="14" xfId="0" applyFont="1" applyFill="1" applyBorder="1" applyAlignment="1">
      <alignment horizontal="right" vertical="top" wrapText="1"/>
    </xf>
    <xf numFmtId="4" fontId="5" fillId="2" borderId="4" xfId="0" applyNumberFormat="1" applyFont="1" applyFill="1" applyBorder="1" applyAlignment="1">
      <alignment horizontal="center" vertical="top" wrapText="1"/>
    </xf>
    <xf numFmtId="49" fontId="5" fillId="2" borderId="2" xfId="0" applyNumberFormat="1" applyFont="1" applyFill="1" applyBorder="1" applyAlignment="1">
      <alignment horizontal="center" vertical="top" wrapText="1"/>
    </xf>
    <xf numFmtId="0" fontId="5" fillId="2" borderId="9" xfId="0" applyFont="1" applyFill="1" applyBorder="1" applyAlignment="1">
      <alignment horizontal="right" vertical="top" wrapText="1"/>
    </xf>
    <xf numFmtId="0" fontId="5" fillId="2" borderId="15" xfId="0" applyFont="1" applyFill="1" applyBorder="1" applyAlignment="1">
      <alignment horizontal="right" vertical="top" wrapText="1"/>
    </xf>
    <xf numFmtId="0" fontId="5" fillId="2" borderId="2" xfId="0" applyFont="1" applyFill="1" applyBorder="1" applyAlignment="1">
      <alignment horizontal="center" vertical="top" wrapText="1"/>
    </xf>
    <xf numFmtId="0" fontId="3" fillId="2" borderId="0" xfId="0" applyFont="1" applyFill="1" applyAlignment="1">
      <alignment horizontal="left" vertical="center" wrapText="1"/>
    </xf>
    <xf numFmtId="0" fontId="10" fillId="2" borderId="0" xfId="0" applyFont="1" applyFill="1" applyBorder="1" applyAlignment="1">
      <alignment horizontal="center" wrapText="1"/>
    </xf>
    <xf numFmtId="0" fontId="10" fillId="2" borderId="0" xfId="0" applyFont="1" applyFill="1" applyBorder="1" applyAlignment="1">
      <alignment horizontal="center"/>
    </xf>
    <xf numFmtId="0" fontId="3" fillId="2" borderId="0" xfId="0" applyFont="1" applyFill="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3" fillId="2" borderId="1" xfId="0" applyFont="1" applyFill="1" applyBorder="1" applyAlignment="1">
      <alignment vertical="top" wrapText="1"/>
    </xf>
    <xf numFmtId="0" fontId="3" fillId="2" borderId="5"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7" xfId="0" applyFont="1" applyFill="1" applyBorder="1" applyAlignment="1">
      <alignment horizontal="left" vertical="top" wrapText="1"/>
    </xf>
    <xf numFmtId="0" fontId="4" fillId="2" borderId="0" xfId="0" applyFont="1" applyFill="1" applyAlignment="1"/>
    <xf numFmtId="0" fontId="14" fillId="2" borderId="0" xfId="0" applyFont="1" applyFill="1" applyBorder="1" applyAlignment="1">
      <alignment horizontal="right"/>
    </xf>
    <xf numFmtId="164" fontId="4" fillId="2" borderId="0" xfId="0" applyNumberFormat="1" applyFont="1" applyFill="1" applyAlignment="1"/>
    <xf numFmtId="164" fontId="6" fillId="2" borderId="0" xfId="0" applyNumberFormat="1" applyFont="1" applyFill="1" applyAlignment="1">
      <alignment horizontal="right"/>
    </xf>
    <xf numFmtId="164" fontId="6" fillId="2" borderId="0" xfId="0" applyNumberFormat="1" applyFont="1" applyFill="1" applyAlignment="1">
      <alignment horizontal="center"/>
    </xf>
    <xf numFmtId="0" fontId="14" fillId="2" borderId="0" xfId="0" applyFont="1" applyFill="1" applyAlignment="1">
      <alignment wrapText="1"/>
    </xf>
    <xf numFmtId="0" fontId="3" fillId="2" borderId="5" xfId="0" applyFont="1" applyFill="1" applyBorder="1" applyAlignment="1">
      <alignment vertical="top" wrapText="1"/>
    </xf>
    <xf numFmtId="0" fontId="6" fillId="2" borderId="8" xfId="0" applyFont="1" applyFill="1" applyBorder="1" applyAlignment="1">
      <alignment vertical="top" wrapText="1"/>
    </xf>
    <xf numFmtId="0" fontId="6" fillId="2" borderId="7" xfId="0" applyFont="1" applyFill="1" applyBorder="1" applyAlignment="1">
      <alignment vertical="top" wrapText="1"/>
    </xf>
    <xf numFmtId="164" fontId="4" fillId="2" borderId="0" xfId="0" applyNumberFormat="1" applyFont="1" applyFill="1" applyAlignment="1">
      <alignment horizontal="left"/>
    </xf>
    <xf numFmtId="0" fontId="3" fillId="2" borderId="9" xfId="0" applyFont="1" applyFill="1" applyBorder="1" applyAlignment="1">
      <alignment horizontal="left" vertical="top" wrapText="1"/>
    </xf>
    <xf numFmtId="164" fontId="3" fillId="2" borderId="1" xfId="0" applyNumberFormat="1" applyFont="1" applyFill="1" applyBorder="1" applyAlignment="1">
      <alignment horizontal="center" vertical="top" wrapText="1"/>
    </xf>
    <xf numFmtId="0" fontId="4" fillId="2" borderId="0" xfId="0" applyFont="1" applyFill="1" applyAlignment="1">
      <alignment wrapText="1"/>
    </xf>
    <xf numFmtId="0" fontId="3" fillId="2" borderId="5" xfId="0" applyFont="1" applyFill="1" applyBorder="1" applyAlignment="1">
      <alignment vertical="top" wrapText="1"/>
    </xf>
    <xf numFmtId="4" fontId="4" fillId="2" borderId="2" xfId="0" applyNumberFormat="1" applyFont="1" applyFill="1" applyBorder="1" applyAlignment="1">
      <alignment vertical="top" wrapText="1"/>
    </xf>
    <xf numFmtId="0" fontId="4" fillId="2" borderId="0" xfId="0" applyFont="1" applyFill="1" applyAlignment="1">
      <alignment horizontal="left"/>
    </xf>
    <xf numFmtId="4" fontId="3" fillId="2" borderId="0" xfId="0" applyNumberFormat="1" applyFont="1" applyFill="1"/>
    <xf numFmtId="0" fontId="3" fillId="2" borderId="0" xfId="0" applyFont="1" applyFill="1" applyAlignment="1"/>
    <xf numFmtId="164" fontId="3" fillId="2" borderId="0" xfId="0" applyNumberFormat="1" applyFont="1" applyFill="1" applyAlignment="1"/>
    <xf numFmtId="164" fontId="3" fillId="2" borderId="0" xfId="0" applyNumberFormat="1" applyFon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wrapText="1"/>
    </xf>
    <xf numFmtId="164" fontId="3" fillId="2" borderId="0" xfId="0" applyNumberFormat="1" applyFont="1" applyFill="1" applyAlignment="1">
      <alignment horizontal="left"/>
    </xf>
    <xf numFmtId="49" fontId="3" fillId="2" borderId="0" xfId="0" applyNumberFormat="1" applyFont="1" applyFill="1" applyAlignment="1">
      <alignment horizontal="left"/>
    </xf>
    <xf numFmtId="0" fontId="3" fillId="2" borderId="0" xfId="0" applyFont="1" applyFill="1" applyAlignment="1">
      <alignment wrapText="1"/>
    </xf>
    <xf numFmtId="0" fontId="3" fillId="2" borderId="0" xfId="0" applyFont="1" applyFill="1" applyAlignment="1">
      <alignment horizontal="left" wrapText="1"/>
    </xf>
    <xf numFmtId="0" fontId="5" fillId="2" borderId="0" xfId="0" applyFont="1" applyFill="1" applyBorder="1" applyAlignment="1">
      <alignment horizontal="center" wrapText="1"/>
    </xf>
    <xf numFmtId="0" fontId="5" fillId="2" borderId="0" xfId="0" applyFont="1" applyFill="1" applyBorder="1" applyAlignment="1">
      <alignment horizontal="center"/>
    </xf>
    <xf numFmtId="0" fontId="4" fillId="2" borderId="0" xfId="0" applyFont="1" applyFill="1" applyBorder="1" applyAlignment="1">
      <alignment horizontal="center" wrapText="1"/>
    </xf>
    <xf numFmtId="0" fontId="4" fillId="2" borderId="0" xfId="0" applyFont="1" applyFill="1" applyBorder="1" applyAlignment="1">
      <alignment horizontal="center"/>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0" fillId="2" borderId="1" xfId="0" applyFont="1" applyFill="1" applyBorder="1" applyAlignment="1">
      <alignment horizontal="center" wrapText="1"/>
    </xf>
    <xf numFmtId="4" fontId="3" fillId="2" borderId="1" xfId="0" applyNumberFormat="1" applyFont="1" applyFill="1" applyBorder="1" applyAlignment="1">
      <alignment horizontal="right"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2" xfId="0" applyFont="1" applyFill="1" applyBorder="1" applyAlignment="1">
      <alignment vertical="center"/>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5" fillId="2" borderId="10" xfId="0" applyFont="1" applyFill="1" applyBorder="1" applyAlignment="1">
      <alignment horizontal="center"/>
    </xf>
    <xf numFmtId="164" fontId="3" fillId="2" borderId="0" xfId="0" applyNumberFormat="1" applyFont="1" applyFill="1" applyAlignment="1">
      <alignment horizontal="center"/>
    </xf>
    <xf numFmtId="4" fontId="4" fillId="2" borderId="1" xfId="0" applyNumberFormat="1" applyFont="1" applyFill="1" applyBorder="1" applyAlignment="1">
      <alignment wrapText="1"/>
    </xf>
    <xf numFmtId="4" fontId="4" fillId="2" borderId="1" xfId="0" applyNumberFormat="1" applyFont="1" applyFill="1" applyBorder="1" applyAlignment="1"/>
    <xf numFmtId="0" fontId="14" fillId="2" borderId="0" xfId="0" applyFont="1" applyFill="1" applyAlignment="1">
      <alignment horizontal="right"/>
    </xf>
    <xf numFmtId="0" fontId="3" fillId="2" borderId="0" xfId="0" applyFont="1" applyFill="1" applyAlignment="1">
      <alignment horizontal="center" vertical="center"/>
    </xf>
    <xf numFmtId="0" fontId="3" fillId="2" borderId="0" xfId="0" applyFont="1" applyFill="1" applyAlignment="1">
      <alignment horizontal="left"/>
    </xf>
    <xf numFmtId="0" fontId="10"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left"/>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0" xfId="0" applyFont="1" applyFill="1" applyAlignment="1">
      <alignment horizontal="center" vertical="center"/>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0" fillId="2" borderId="1" xfId="0" applyFont="1" applyFill="1" applyBorder="1" applyAlignment="1">
      <alignment horizontal="left" wrapText="1"/>
    </xf>
    <xf numFmtId="49" fontId="3" fillId="2" borderId="3" xfId="0" applyNumberFormat="1" applyFont="1" applyFill="1" applyBorder="1" applyAlignment="1">
      <alignment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zoomScaleNormal="100" workbookViewId="0">
      <selection activeCell="B1" sqref="B1"/>
    </sheetView>
  </sheetViews>
  <sheetFormatPr defaultRowHeight="15.75" x14ac:dyDescent="0.25"/>
  <cols>
    <col min="1" max="1" width="42.7109375" style="158" customWidth="1"/>
    <col min="2" max="2" width="17.42578125" style="158" customWidth="1"/>
    <col min="3" max="4" width="18.42578125" style="158" customWidth="1"/>
    <col min="5" max="5" width="19.85546875" style="158" customWidth="1"/>
    <col min="6" max="6" width="18.42578125" style="158" customWidth="1"/>
    <col min="7" max="7" width="21.140625" style="158" customWidth="1"/>
    <col min="8" max="8" width="9.140625" style="158"/>
    <col min="9" max="9" width="11.42578125" style="158" customWidth="1"/>
    <col min="10" max="16384" width="9.140625" style="158"/>
  </cols>
  <sheetData>
    <row r="1" spans="1:19" s="41" customFormat="1" ht="144" customHeight="1" x14ac:dyDescent="0.2">
      <c r="E1" s="155" t="s">
        <v>211</v>
      </c>
      <c r="F1" s="155"/>
      <c r="G1" s="155"/>
      <c r="H1" s="155"/>
      <c r="I1" s="155"/>
    </row>
    <row r="2" spans="1:19" x14ac:dyDescent="0.25">
      <c r="A2" s="156" t="s">
        <v>22</v>
      </c>
      <c r="B2" s="157"/>
      <c r="C2" s="157"/>
      <c r="D2" s="157"/>
      <c r="E2" s="157"/>
      <c r="F2" s="157"/>
      <c r="G2" s="157"/>
    </row>
    <row r="3" spans="1:19" x14ac:dyDescent="0.25">
      <c r="A3" s="156" t="s">
        <v>182</v>
      </c>
      <c r="B3" s="156"/>
      <c r="C3" s="156"/>
      <c r="D3" s="156"/>
      <c r="E3" s="156"/>
      <c r="F3" s="156"/>
      <c r="G3" s="156"/>
    </row>
    <row r="4" spans="1:19" x14ac:dyDescent="0.25">
      <c r="A4" s="159"/>
      <c r="B4" s="160"/>
      <c r="C4" s="160"/>
      <c r="D4" s="160"/>
      <c r="E4" s="160"/>
      <c r="F4" s="160"/>
      <c r="G4" s="160"/>
    </row>
    <row r="5" spans="1:19" ht="56.25" customHeight="1" x14ac:dyDescent="0.25">
      <c r="A5" s="161" t="s">
        <v>1</v>
      </c>
      <c r="B5" s="162" t="s">
        <v>208</v>
      </c>
      <c r="C5" s="163"/>
      <c r="D5" s="163"/>
      <c r="E5" s="163"/>
      <c r="F5" s="163"/>
      <c r="G5" s="164"/>
    </row>
    <row r="6" spans="1:19" ht="31.5" customHeight="1" x14ac:dyDescent="0.25">
      <c r="A6" s="161" t="s">
        <v>32</v>
      </c>
      <c r="B6" s="162" t="s">
        <v>209</v>
      </c>
      <c r="C6" s="163"/>
      <c r="D6" s="163"/>
      <c r="E6" s="163"/>
      <c r="F6" s="163"/>
      <c r="G6" s="164"/>
      <c r="M6" s="165"/>
      <c r="N6" s="166"/>
      <c r="O6" s="166"/>
      <c r="P6" s="166"/>
      <c r="Q6" s="166"/>
      <c r="R6" s="166"/>
      <c r="S6" s="104"/>
    </row>
    <row r="7" spans="1:19" ht="51" customHeight="1" x14ac:dyDescent="0.25">
      <c r="A7" s="161" t="s">
        <v>0</v>
      </c>
      <c r="B7" s="162" t="s">
        <v>31</v>
      </c>
      <c r="C7" s="163"/>
      <c r="D7" s="163"/>
      <c r="E7" s="163"/>
      <c r="F7" s="163"/>
      <c r="G7" s="164"/>
      <c r="M7" s="167"/>
      <c r="N7" s="168"/>
      <c r="O7" s="169"/>
      <c r="P7" s="48"/>
      <c r="Q7" s="170"/>
      <c r="R7" s="166"/>
      <c r="S7" s="104"/>
    </row>
    <row r="8" spans="1:19" ht="15.75" customHeight="1" x14ac:dyDescent="0.25">
      <c r="A8" s="124" t="s">
        <v>2</v>
      </c>
      <c r="B8" s="171" t="s">
        <v>168</v>
      </c>
      <c r="C8" s="172"/>
      <c r="D8" s="172"/>
      <c r="E8" s="172"/>
      <c r="F8" s="172"/>
      <c r="G8" s="173"/>
      <c r="M8" s="174"/>
      <c r="N8" s="174"/>
      <c r="O8" s="174"/>
      <c r="P8" s="50"/>
      <c r="Q8" s="104"/>
      <c r="R8" s="166"/>
      <c r="S8" s="104"/>
    </row>
    <row r="9" spans="1:19" ht="15.75" customHeight="1" x14ac:dyDescent="0.25">
      <c r="A9" s="124"/>
      <c r="B9" s="171" t="s">
        <v>169</v>
      </c>
      <c r="C9" s="172"/>
      <c r="D9" s="172"/>
      <c r="E9" s="172"/>
      <c r="F9" s="172"/>
      <c r="G9" s="173"/>
      <c r="M9" s="174"/>
      <c r="N9" s="174"/>
      <c r="O9" s="174"/>
      <c r="P9" s="50"/>
      <c r="Q9" s="104"/>
      <c r="R9" s="166"/>
      <c r="S9" s="104"/>
    </row>
    <row r="10" spans="1:19" ht="20.25" customHeight="1" x14ac:dyDescent="0.25">
      <c r="A10" s="124"/>
      <c r="B10" s="171" t="s">
        <v>170</v>
      </c>
      <c r="C10" s="172"/>
      <c r="D10" s="172"/>
      <c r="E10" s="172"/>
      <c r="F10" s="172"/>
      <c r="G10" s="173"/>
      <c r="M10" s="174"/>
      <c r="N10" s="174"/>
      <c r="O10" s="174"/>
      <c r="P10" s="50"/>
      <c r="Q10" s="104"/>
      <c r="R10" s="166"/>
      <c r="S10" s="104"/>
    </row>
    <row r="11" spans="1:19" ht="20.25" customHeight="1" x14ac:dyDescent="0.25">
      <c r="A11" s="124"/>
      <c r="B11" s="171" t="s">
        <v>171</v>
      </c>
      <c r="C11" s="172"/>
      <c r="D11" s="172"/>
      <c r="E11" s="172"/>
      <c r="F11" s="172"/>
      <c r="G11" s="173"/>
      <c r="M11" s="174"/>
      <c r="N11" s="174"/>
      <c r="O11" s="174"/>
      <c r="P11" s="50"/>
      <c r="Q11" s="104"/>
      <c r="R11" s="166"/>
      <c r="S11" s="104"/>
    </row>
    <row r="12" spans="1:19" ht="20.25" customHeight="1" x14ac:dyDescent="0.25">
      <c r="A12" s="124"/>
      <c r="B12" s="171" t="s">
        <v>172</v>
      </c>
      <c r="C12" s="172"/>
      <c r="D12" s="172"/>
      <c r="E12" s="172"/>
      <c r="F12" s="172"/>
      <c r="G12" s="173"/>
      <c r="M12" s="174"/>
      <c r="N12" s="174"/>
      <c r="O12" s="174"/>
      <c r="P12" s="50"/>
      <c r="Q12" s="104"/>
      <c r="R12" s="166"/>
      <c r="S12" s="104"/>
    </row>
    <row r="13" spans="1:19" ht="20.25" customHeight="1" x14ac:dyDescent="0.25">
      <c r="A13" s="124"/>
      <c r="B13" s="171" t="s">
        <v>185</v>
      </c>
      <c r="C13" s="172"/>
      <c r="D13" s="172"/>
      <c r="E13" s="172"/>
      <c r="F13" s="172"/>
      <c r="G13" s="173"/>
      <c r="M13" s="174"/>
      <c r="N13" s="174"/>
      <c r="O13" s="174"/>
      <c r="P13" s="50"/>
      <c r="Q13" s="104"/>
      <c r="R13" s="166"/>
      <c r="S13" s="104"/>
    </row>
    <row r="14" spans="1:19" ht="20.25" customHeight="1" x14ac:dyDescent="0.25">
      <c r="A14" s="124"/>
      <c r="B14" s="171" t="s">
        <v>173</v>
      </c>
      <c r="C14" s="172"/>
      <c r="D14" s="172"/>
      <c r="E14" s="172"/>
      <c r="F14" s="172"/>
      <c r="G14" s="173"/>
      <c r="M14" s="174"/>
      <c r="N14" s="174"/>
      <c r="O14" s="174"/>
      <c r="P14" s="50"/>
      <c r="Q14" s="104"/>
      <c r="R14" s="166"/>
      <c r="S14" s="104"/>
    </row>
    <row r="15" spans="1:19" ht="22.5" customHeight="1" x14ac:dyDescent="0.25">
      <c r="A15" s="125"/>
      <c r="B15" s="171" t="s">
        <v>174</v>
      </c>
      <c r="C15" s="172"/>
      <c r="D15" s="172"/>
      <c r="E15" s="172"/>
      <c r="F15" s="172"/>
      <c r="G15" s="173"/>
      <c r="M15" s="174"/>
      <c r="N15" s="174"/>
      <c r="O15" s="174"/>
      <c r="P15" s="50"/>
      <c r="Q15" s="104"/>
      <c r="R15" s="166"/>
      <c r="S15" s="104"/>
    </row>
    <row r="16" spans="1:19" ht="22.5" customHeight="1" x14ac:dyDescent="0.25">
      <c r="A16" s="112" t="s">
        <v>13</v>
      </c>
      <c r="B16" s="27" t="s">
        <v>3</v>
      </c>
      <c r="C16" s="27"/>
      <c r="D16" s="27"/>
      <c r="E16" s="27"/>
      <c r="F16" s="27"/>
      <c r="G16" s="27"/>
      <c r="M16" s="174"/>
      <c r="N16" s="174"/>
      <c r="O16" s="174"/>
      <c r="P16" s="50"/>
      <c r="Q16" s="104"/>
      <c r="R16" s="166"/>
      <c r="S16" s="104"/>
    </row>
    <row r="17" spans="1:19" ht="37.5" customHeight="1" x14ac:dyDescent="0.25">
      <c r="A17" s="175"/>
      <c r="B17" s="12" t="s">
        <v>4</v>
      </c>
      <c r="C17" s="176" t="s">
        <v>51</v>
      </c>
      <c r="D17" s="176" t="s">
        <v>50</v>
      </c>
      <c r="E17" s="176" t="s">
        <v>126</v>
      </c>
      <c r="F17" s="176" t="s">
        <v>161</v>
      </c>
      <c r="G17" s="176" t="s">
        <v>152</v>
      </c>
      <c r="M17" s="174"/>
      <c r="N17" s="174"/>
      <c r="O17" s="174"/>
      <c r="P17" s="50"/>
      <c r="Q17" s="177"/>
      <c r="R17" s="177"/>
      <c r="S17" s="104"/>
    </row>
    <row r="18" spans="1:19" ht="39.75" customHeight="1" x14ac:dyDescent="0.25">
      <c r="A18" s="178" t="s">
        <v>5</v>
      </c>
      <c r="B18" s="179">
        <f>C18</f>
        <v>37193.699999999997</v>
      </c>
      <c r="C18" s="4">
        <v>37193.699999999997</v>
      </c>
      <c r="D18" s="4">
        <v>0</v>
      </c>
      <c r="E18" s="4">
        <v>0</v>
      </c>
      <c r="F18" s="4">
        <v>0</v>
      </c>
      <c r="G18" s="4">
        <v>0</v>
      </c>
      <c r="M18" s="53"/>
      <c r="N18" s="53"/>
      <c r="O18" s="53"/>
      <c r="P18" s="53"/>
      <c r="Q18" s="165"/>
      <c r="R18" s="180"/>
      <c r="S18" s="104"/>
    </row>
    <row r="19" spans="1:19" ht="39.75" customHeight="1" x14ac:dyDescent="0.25">
      <c r="A19" s="178" t="s">
        <v>10</v>
      </c>
      <c r="B19" s="4">
        <f>C19+D19+E19</f>
        <v>19383.900000000001</v>
      </c>
      <c r="C19" s="4">
        <v>18059.900000000001</v>
      </c>
      <c r="D19" s="4">
        <v>662</v>
      </c>
      <c r="E19" s="4">
        <v>662</v>
      </c>
      <c r="F19" s="4">
        <v>0</v>
      </c>
      <c r="G19" s="4">
        <v>0</v>
      </c>
    </row>
    <row r="20" spans="1:19" ht="42" customHeight="1" x14ac:dyDescent="0.25">
      <c r="A20" s="178" t="s">
        <v>20</v>
      </c>
      <c r="B20" s="4">
        <f>C20+D20+E20</f>
        <v>163387.53999999998</v>
      </c>
      <c r="C20" s="4">
        <v>75405.539999999994</v>
      </c>
      <c r="D20" s="4">
        <v>83491</v>
      </c>
      <c r="E20" s="4">
        <v>4491</v>
      </c>
      <c r="F20" s="4">
        <v>0</v>
      </c>
      <c r="G20" s="4">
        <v>0</v>
      </c>
      <c r="I20" s="181"/>
    </row>
    <row r="21" spans="1:19" ht="40.5" customHeight="1" x14ac:dyDescent="0.25">
      <c r="A21" s="178" t="s">
        <v>35</v>
      </c>
      <c r="B21" s="4">
        <v>0</v>
      </c>
      <c r="C21" s="4">
        <v>0</v>
      </c>
      <c r="D21" s="4">
        <v>0</v>
      </c>
      <c r="E21" s="4">
        <v>0</v>
      </c>
      <c r="F21" s="4">
        <v>0</v>
      </c>
      <c r="G21" s="4">
        <v>0</v>
      </c>
    </row>
    <row r="22" spans="1:19" ht="39.75" customHeight="1" x14ac:dyDescent="0.25">
      <c r="A22" s="161" t="s">
        <v>14</v>
      </c>
      <c r="B22" s="4">
        <f>B21+B20+B19+B18</f>
        <v>219965.13999999996</v>
      </c>
      <c r="C22" s="4">
        <f>C21+C20+C19+C18</f>
        <v>130659.14</v>
      </c>
      <c r="D22" s="4">
        <f>D21+D20+D19+D18</f>
        <v>84153</v>
      </c>
      <c r="E22" s="4">
        <f>E21+E20+E19+E18</f>
        <v>5153</v>
      </c>
      <c r="F22" s="4">
        <v>0</v>
      </c>
      <c r="G22" s="4">
        <v>0</v>
      </c>
    </row>
    <row r="23" spans="1:19" x14ac:dyDescent="0.25">
      <c r="B23" s="181"/>
    </row>
    <row r="24" spans="1:19" x14ac:dyDescent="0.25">
      <c r="C24" s="181"/>
    </row>
  </sheetData>
  <mergeCells count="18">
    <mergeCell ref="B14:G14"/>
    <mergeCell ref="B15:G15"/>
    <mergeCell ref="A8:A15"/>
    <mergeCell ref="M18:P18"/>
    <mergeCell ref="E1:I1"/>
    <mergeCell ref="A2:G2"/>
    <mergeCell ref="B16:G16"/>
    <mergeCell ref="B6:G6"/>
    <mergeCell ref="A16:A17"/>
    <mergeCell ref="B7:G7"/>
    <mergeCell ref="A3:G3"/>
    <mergeCell ref="B5:G5"/>
    <mergeCell ref="B8:G8"/>
    <mergeCell ref="B9:G9"/>
    <mergeCell ref="B10:G10"/>
    <mergeCell ref="B11:G11"/>
    <mergeCell ref="B12:G12"/>
    <mergeCell ref="B13:G13"/>
  </mergeCells>
  <phoneticPr fontId="1" type="noConversion"/>
  <pageMargins left="0.74803149606299213" right="0.74803149606299213" top="0.21" bottom="0.32" header="0.19" footer="0.17"/>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9"/>
  <sheetViews>
    <sheetView zoomScale="80" zoomScaleNormal="80" workbookViewId="0">
      <selection sqref="A1:XFD1048576"/>
    </sheetView>
  </sheetViews>
  <sheetFormatPr defaultRowHeight="12.75" x14ac:dyDescent="0.2"/>
  <cols>
    <col min="1" max="1" width="42.42578125" style="41" customWidth="1"/>
    <col min="2" max="2" width="27.140625" style="41" customWidth="1"/>
    <col min="3" max="3" width="18.5703125" style="41" customWidth="1"/>
    <col min="4" max="4" width="13.5703125" style="41" customWidth="1"/>
    <col min="5" max="5" width="13.7109375" style="41" customWidth="1"/>
    <col min="6" max="6" width="12" style="41" customWidth="1"/>
    <col min="7" max="8" width="13.7109375" style="41" customWidth="1"/>
    <col min="9" max="9" width="13" style="41" customWidth="1"/>
    <col min="10" max="10" width="1.85546875" style="41" customWidth="1"/>
    <col min="11" max="12" width="9.140625" style="41"/>
    <col min="13" max="13" width="11.85546875" style="41" customWidth="1"/>
    <col min="14" max="16384" width="9.140625" style="41"/>
  </cols>
  <sheetData>
    <row r="2" spans="1:13" ht="15.75" x14ac:dyDescent="0.25">
      <c r="D2" s="182" t="s">
        <v>92</v>
      </c>
      <c r="E2" s="158"/>
      <c r="F2" s="158"/>
      <c r="G2" s="158"/>
      <c r="H2" s="158"/>
      <c r="I2" s="158"/>
      <c r="J2" s="158"/>
    </row>
    <row r="3" spans="1:13" ht="15.75" x14ac:dyDescent="0.25">
      <c r="D3" s="183" t="s">
        <v>27</v>
      </c>
      <c r="E3" s="184"/>
      <c r="F3" s="205"/>
      <c r="G3" s="185"/>
      <c r="H3" s="186"/>
      <c r="I3" s="158"/>
      <c r="J3" s="158"/>
    </row>
    <row r="4" spans="1:13" ht="15.75" x14ac:dyDescent="0.25">
      <c r="D4" s="187" t="s">
        <v>175</v>
      </c>
      <c r="E4" s="187"/>
      <c r="F4" s="187"/>
      <c r="G4" s="188"/>
      <c r="H4" s="158"/>
      <c r="I4" s="158"/>
      <c r="J4" s="158"/>
    </row>
    <row r="5" spans="1:13" ht="15.75" x14ac:dyDescent="0.25">
      <c r="D5" s="187" t="s">
        <v>176</v>
      </c>
      <c r="E5" s="187"/>
      <c r="F5" s="187"/>
      <c r="G5" s="188"/>
      <c r="H5" s="158"/>
      <c r="I5" s="158"/>
      <c r="J5" s="158"/>
    </row>
    <row r="6" spans="1:13" ht="15.75" x14ac:dyDescent="0.25">
      <c r="D6" s="187" t="s">
        <v>26</v>
      </c>
      <c r="E6" s="187"/>
      <c r="F6" s="187"/>
      <c r="G6" s="188"/>
      <c r="H6" s="189"/>
      <c r="I6" s="158"/>
      <c r="J6" s="182"/>
    </row>
    <row r="7" spans="1:13" ht="15.75" x14ac:dyDescent="0.25">
      <c r="D7" s="190" t="s">
        <v>212</v>
      </c>
      <c r="E7" s="190"/>
      <c r="F7" s="190"/>
      <c r="G7" s="190"/>
      <c r="H7" s="188"/>
      <c r="I7" s="158"/>
      <c r="J7" s="182"/>
    </row>
    <row r="8" spans="1:13" ht="9.75" customHeight="1" x14ac:dyDescent="0.25">
      <c r="D8" s="182"/>
      <c r="E8" s="182"/>
      <c r="F8" s="158"/>
      <c r="G8" s="182"/>
      <c r="H8" s="182"/>
      <c r="I8" s="158"/>
      <c r="J8" s="182"/>
    </row>
    <row r="9" spans="1:13" ht="14.25" x14ac:dyDescent="0.2">
      <c r="A9" s="191" t="s">
        <v>59</v>
      </c>
      <c r="B9" s="191"/>
      <c r="C9" s="191"/>
      <c r="D9" s="192"/>
      <c r="E9" s="192"/>
      <c r="F9" s="192"/>
      <c r="G9" s="192"/>
      <c r="H9" s="192"/>
      <c r="I9" s="192"/>
    </row>
    <row r="10" spans="1:13" s="158" customFormat="1" ht="15.75" x14ac:dyDescent="0.25">
      <c r="A10" s="156" t="s">
        <v>60</v>
      </c>
      <c r="B10" s="156"/>
      <c r="C10" s="156"/>
      <c r="D10" s="156"/>
      <c r="E10" s="156"/>
      <c r="F10" s="156"/>
      <c r="G10" s="156"/>
      <c r="H10" s="156"/>
      <c r="I10" s="156"/>
    </row>
    <row r="11" spans="1:13" ht="12" customHeight="1" x14ac:dyDescent="0.25">
      <c r="A11" s="193"/>
      <c r="B11" s="193"/>
      <c r="C11" s="193"/>
      <c r="D11" s="194"/>
      <c r="E11" s="194"/>
      <c r="F11" s="194"/>
      <c r="G11" s="194"/>
      <c r="H11" s="194"/>
      <c r="I11" s="194"/>
    </row>
    <row r="12" spans="1:13" ht="34.5" customHeight="1" x14ac:dyDescent="0.2">
      <c r="A12" s="161" t="s">
        <v>34</v>
      </c>
      <c r="B12" s="195" t="s">
        <v>33</v>
      </c>
      <c r="C12" s="195"/>
      <c r="D12" s="195"/>
      <c r="E12" s="195"/>
      <c r="F12" s="195"/>
      <c r="G12" s="195"/>
      <c r="H12" s="195"/>
      <c r="I12" s="195"/>
    </row>
    <row r="13" spans="1:13" ht="15" customHeight="1" x14ac:dyDescent="0.2">
      <c r="A13" s="37" t="s">
        <v>16</v>
      </c>
      <c r="B13" s="131" t="s">
        <v>17</v>
      </c>
      <c r="C13" s="37" t="s">
        <v>7</v>
      </c>
      <c r="D13" s="131" t="s">
        <v>3</v>
      </c>
      <c r="E13" s="131"/>
      <c r="F13" s="131"/>
      <c r="G13" s="131"/>
      <c r="H13" s="131"/>
      <c r="I13" s="131"/>
    </row>
    <row r="14" spans="1:13" ht="15.75" x14ac:dyDescent="0.2">
      <c r="A14" s="37"/>
      <c r="B14" s="131"/>
      <c r="C14" s="37"/>
      <c r="D14" s="176" t="s">
        <v>51</v>
      </c>
      <c r="E14" s="176" t="s">
        <v>50</v>
      </c>
      <c r="F14" s="176" t="s">
        <v>126</v>
      </c>
      <c r="G14" s="176" t="s">
        <v>127</v>
      </c>
      <c r="H14" s="176" t="s">
        <v>152</v>
      </c>
      <c r="I14" s="12" t="s">
        <v>6</v>
      </c>
    </row>
    <row r="15" spans="1:13" ht="30.75" customHeight="1" x14ac:dyDescent="0.25">
      <c r="A15" s="37"/>
      <c r="B15" s="131" t="s">
        <v>25</v>
      </c>
      <c r="C15" s="196" t="s">
        <v>18</v>
      </c>
      <c r="D15" s="206">
        <f>SUM(D16:D19)</f>
        <v>77366.14</v>
      </c>
      <c r="E15" s="207">
        <v>0</v>
      </c>
      <c r="F15" s="207">
        <f>SUM(F16:F19)</f>
        <v>0</v>
      </c>
      <c r="G15" s="206">
        <v>0</v>
      </c>
      <c r="H15" s="206">
        <v>0</v>
      </c>
      <c r="I15" s="207">
        <f>SUM(D15:H15)</f>
        <v>77366.14</v>
      </c>
    </row>
    <row r="16" spans="1:13" ht="47.25" x14ac:dyDescent="0.25">
      <c r="A16" s="37"/>
      <c r="B16" s="131"/>
      <c r="C16" s="161" t="s">
        <v>5</v>
      </c>
      <c r="D16" s="207">
        <v>37193.699999999997</v>
      </c>
      <c r="E16" s="207">
        <v>0</v>
      </c>
      <c r="F16" s="207">
        <v>0</v>
      </c>
      <c r="G16" s="206">
        <v>0</v>
      </c>
      <c r="H16" s="206">
        <v>0</v>
      </c>
      <c r="I16" s="207">
        <f>E16+D16</f>
        <v>37193.699999999997</v>
      </c>
      <c r="M16" s="42"/>
    </row>
    <row r="17" spans="1:9" ht="63" x14ac:dyDescent="0.25">
      <c r="A17" s="37"/>
      <c r="B17" s="131"/>
      <c r="C17" s="161" t="s">
        <v>10</v>
      </c>
      <c r="D17" s="5">
        <v>12397.9</v>
      </c>
      <c r="E17" s="207">
        <v>0</v>
      </c>
      <c r="F17" s="207">
        <v>0</v>
      </c>
      <c r="G17" s="206">
        <v>0</v>
      </c>
      <c r="H17" s="206">
        <v>0</v>
      </c>
      <c r="I17" s="207">
        <f>E17+D17</f>
        <v>12397.9</v>
      </c>
    </row>
    <row r="18" spans="1:9" ht="47.25" customHeight="1" x14ac:dyDescent="0.25">
      <c r="A18" s="37"/>
      <c r="B18" s="131"/>
      <c r="C18" s="161" t="s">
        <v>20</v>
      </c>
      <c r="D18" s="5">
        <v>27774.54</v>
      </c>
      <c r="E18" s="207">
        <v>0</v>
      </c>
      <c r="F18" s="207">
        <v>0</v>
      </c>
      <c r="G18" s="206">
        <v>0</v>
      </c>
      <c r="H18" s="206">
        <v>0</v>
      </c>
      <c r="I18" s="207">
        <f>E18+D18</f>
        <v>27774.54</v>
      </c>
    </row>
    <row r="19" spans="1:9" ht="36.75" customHeight="1" x14ac:dyDescent="0.25">
      <c r="A19" s="37"/>
      <c r="B19" s="131"/>
      <c r="C19" s="161" t="s">
        <v>35</v>
      </c>
      <c r="D19" s="207">
        <v>0</v>
      </c>
      <c r="E19" s="207">
        <v>0</v>
      </c>
      <c r="F19" s="207">
        <v>0</v>
      </c>
      <c r="G19" s="206">
        <v>0</v>
      </c>
      <c r="H19" s="206">
        <v>0</v>
      </c>
      <c r="I19" s="207">
        <v>0</v>
      </c>
    </row>
    <row r="20" spans="1:9" ht="14.25" customHeight="1" x14ac:dyDescent="0.2">
      <c r="A20" s="130" t="s">
        <v>62</v>
      </c>
      <c r="B20" s="130"/>
      <c r="C20" s="130"/>
      <c r="D20" s="130"/>
      <c r="E20" s="130"/>
      <c r="F20" s="130"/>
      <c r="G20" s="130"/>
      <c r="H20" s="130"/>
      <c r="I20" s="130"/>
    </row>
    <row r="21" spans="1:9" ht="15.75" customHeight="1" x14ac:dyDescent="0.25">
      <c r="A21" s="197" t="s">
        <v>61</v>
      </c>
      <c r="B21" s="197"/>
      <c r="C21" s="197"/>
      <c r="D21" s="197"/>
      <c r="E21" s="197"/>
      <c r="F21" s="197"/>
      <c r="G21" s="197"/>
      <c r="H21" s="197"/>
      <c r="I21" s="197"/>
    </row>
    <row r="22" spans="1:9" ht="33.75" customHeight="1" x14ac:dyDescent="0.2">
      <c r="A22" s="161" t="s">
        <v>15</v>
      </c>
      <c r="B22" s="195" t="s">
        <v>33</v>
      </c>
      <c r="C22" s="195"/>
      <c r="D22" s="195"/>
      <c r="E22" s="195"/>
      <c r="F22" s="195"/>
      <c r="G22" s="195"/>
      <c r="H22" s="195"/>
      <c r="I22" s="195"/>
    </row>
    <row r="23" spans="1:9" ht="15" customHeight="1" x14ac:dyDescent="0.2">
      <c r="A23" s="37" t="s">
        <v>16</v>
      </c>
      <c r="B23" s="131" t="s">
        <v>17</v>
      </c>
      <c r="C23" s="37" t="s">
        <v>7</v>
      </c>
      <c r="D23" s="131" t="s">
        <v>3</v>
      </c>
      <c r="E23" s="131"/>
      <c r="F23" s="131"/>
      <c r="G23" s="131"/>
      <c r="H23" s="131"/>
      <c r="I23" s="131"/>
    </row>
    <row r="24" spans="1:9" ht="41.25" customHeight="1" x14ac:dyDescent="0.2">
      <c r="A24" s="37"/>
      <c r="B24" s="131"/>
      <c r="C24" s="37"/>
      <c r="D24" s="176" t="s">
        <v>51</v>
      </c>
      <c r="E24" s="176" t="s">
        <v>50</v>
      </c>
      <c r="F24" s="176" t="s">
        <v>126</v>
      </c>
      <c r="G24" s="176" t="s">
        <v>127</v>
      </c>
      <c r="H24" s="176" t="s">
        <v>152</v>
      </c>
      <c r="I24" s="12" t="s">
        <v>6</v>
      </c>
    </row>
    <row r="25" spans="1:9" ht="33.75" customHeight="1" x14ac:dyDescent="0.2">
      <c r="A25" s="37"/>
      <c r="B25" s="131" t="s">
        <v>25</v>
      </c>
      <c r="C25" s="196" t="s">
        <v>18</v>
      </c>
      <c r="D25" s="4">
        <v>17000</v>
      </c>
      <c r="E25" s="4">
        <v>79000</v>
      </c>
      <c r="F25" s="4">
        <v>0</v>
      </c>
      <c r="G25" s="4">
        <v>0</v>
      </c>
      <c r="H25" s="4">
        <v>0</v>
      </c>
      <c r="I25" s="4">
        <f>E25+D25</f>
        <v>96000</v>
      </c>
    </row>
    <row r="26" spans="1:9" ht="48.75" customHeight="1" x14ac:dyDescent="0.2">
      <c r="A26" s="37"/>
      <c r="B26" s="131"/>
      <c r="C26" s="161" t="s">
        <v>5</v>
      </c>
      <c r="D26" s="4">
        <v>0</v>
      </c>
      <c r="E26" s="4">
        <v>0</v>
      </c>
      <c r="F26" s="4">
        <v>0</v>
      </c>
      <c r="G26" s="4">
        <v>0</v>
      </c>
      <c r="H26" s="4">
        <v>0</v>
      </c>
      <c r="I26" s="4">
        <v>0</v>
      </c>
    </row>
    <row r="27" spans="1:9" ht="62.25" customHeight="1" x14ac:dyDescent="0.2">
      <c r="A27" s="37"/>
      <c r="B27" s="131"/>
      <c r="C27" s="161" t="s">
        <v>10</v>
      </c>
      <c r="D27" s="4">
        <v>0</v>
      </c>
      <c r="E27" s="4">
        <v>0</v>
      </c>
      <c r="F27" s="4">
        <v>0</v>
      </c>
      <c r="G27" s="4">
        <v>0</v>
      </c>
      <c r="H27" s="4">
        <v>0</v>
      </c>
      <c r="I27" s="4">
        <v>0</v>
      </c>
    </row>
    <row r="28" spans="1:9" ht="61.5" customHeight="1" x14ac:dyDescent="0.2">
      <c r="A28" s="37"/>
      <c r="B28" s="131"/>
      <c r="C28" s="161" t="s">
        <v>20</v>
      </c>
      <c r="D28" s="4">
        <v>17000</v>
      </c>
      <c r="E28" s="4">
        <v>79000</v>
      </c>
      <c r="F28" s="4">
        <v>0</v>
      </c>
      <c r="G28" s="4">
        <v>0</v>
      </c>
      <c r="H28" s="4">
        <v>0</v>
      </c>
      <c r="I28" s="4">
        <f>E28+D28</f>
        <v>96000</v>
      </c>
    </row>
    <row r="29" spans="1:9" ht="36" customHeight="1" x14ac:dyDescent="0.2">
      <c r="A29" s="37"/>
      <c r="B29" s="131"/>
      <c r="C29" s="161" t="s">
        <v>35</v>
      </c>
      <c r="D29" s="4">
        <v>0</v>
      </c>
      <c r="E29" s="4">
        <v>0</v>
      </c>
      <c r="F29" s="4">
        <v>0</v>
      </c>
      <c r="G29" s="4">
        <v>0</v>
      </c>
      <c r="H29" s="4">
        <v>0</v>
      </c>
      <c r="I29" s="4">
        <v>0</v>
      </c>
    </row>
    <row r="30" spans="1:9" ht="18" customHeight="1" x14ac:dyDescent="0.2">
      <c r="A30" s="130" t="s">
        <v>63</v>
      </c>
      <c r="B30" s="130"/>
      <c r="C30" s="130"/>
      <c r="D30" s="130"/>
      <c r="E30" s="130"/>
      <c r="F30" s="130"/>
      <c r="G30" s="130"/>
      <c r="H30" s="130"/>
      <c r="I30" s="130"/>
    </row>
    <row r="31" spans="1:9" ht="17.25" customHeight="1" x14ac:dyDescent="0.25">
      <c r="A31" s="197" t="s">
        <v>154</v>
      </c>
      <c r="B31" s="197"/>
      <c r="C31" s="197"/>
      <c r="D31" s="197"/>
      <c r="E31" s="197"/>
      <c r="F31" s="197"/>
      <c r="G31" s="197"/>
      <c r="H31" s="197"/>
      <c r="I31" s="197"/>
    </row>
    <row r="32" spans="1:9" ht="39" customHeight="1" x14ac:dyDescent="0.2">
      <c r="A32" s="161" t="s">
        <v>15</v>
      </c>
      <c r="B32" s="195" t="s">
        <v>33</v>
      </c>
      <c r="C32" s="195"/>
      <c r="D32" s="195"/>
      <c r="E32" s="195"/>
      <c r="F32" s="195"/>
      <c r="G32" s="195"/>
      <c r="H32" s="195"/>
      <c r="I32" s="195"/>
    </row>
    <row r="33" spans="1:9" ht="22.5" customHeight="1" x14ac:dyDescent="0.2">
      <c r="A33" s="134" t="s">
        <v>16</v>
      </c>
      <c r="B33" s="131" t="s">
        <v>17</v>
      </c>
      <c r="C33" s="37" t="s">
        <v>7</v>
      </c>
      <c r="D33" s="131" t="s">
        <v>3</v>
      </c>
      <c r="E33" s="131"/>
      <c r="F33" s="131"/>
      <c r="G33" s="131"/>
      <c r="H33" s="131"/>
      <c r="I33" s="131"/>
    </row>
    <row r="34" spans="1:9" ht="30" customHeight="1" x14ac:dyDescent="0.2">
      <c r="A34" s="136"/>
      <c r="B34" s="131"/>
      <c r="C34" s="37"/>
      <c r="D34" s="176" t="s">
        <v>51</v>
      </c>
      <c r="E34" s="176" t="s">
        <v>50</v>
      </c>
      <c r="F34" s="176" t="s">
        <v>126</v>
      </c>
      <c r="G34" s="176" t="s">
        <v>127</v>
      </c>
      <c r="H34" s="176" t="s">
        <v>152</v>
      </c>
      <c r="I34" s="12" t="s">
        <v>6</v>
      </c>
    </row>
    <row r="35" spans="1:9" ht="39" customHeight="1" x14ac:dyDescent="0.2">
      <c r="A35" s="136"/>
      <c r="B35" s="134" t="s">
        <v>25</v>
      </c>
      <c r="C35" s="196" t="s">
        <v>18</v>
      </c>
      <c r="D35" s="198">
        <v>30000</v>
      </c>
      <c r="E35" s="198">
        <v>3860</v>
      </c>
      <c r="F35" s="198">
        <v>3860</v>
      </c>
      <c r="G35" s="198">
        <v>0</v>
      </c>
      <c r="H35" s="198">
        <v>0</v>
      </c>
      <c r="I35" s="198">
        <f>F35+E35+D35</f>
        <v>37720</v>
      </c>
    </row>
    <row r="36" spans="1:9" ht="46.5" customHeight="1" x14ac:dyDescent="0.2">
      <c r="A36" s="136"/>
      <c r="B36" s="136"/>
      <c r="C36" s="161" t="s">
        <v>5</v>
      </c>
      <c r="D36" s="198">
        <v>0</v>
      </c>
      <c r="E36" s="198">
        <v>0</v>
      </c>
      <c r="F36" s="198">
        <v>0</v>
      </c>
      <c r="G36" s="198">
        <v>0</v>
      </c>
      <c r="H36" s="198">
        <v>0</v>
      </c>
      <c r="I36" s="198">
        <f t="shared" ref="I36:I38" si="0">SUM(D36:H36)</f>
        <v>0</v>
      </c>
    </row>
    <row r="37" spans="1:9" ht="69" customHeight="1" x14ac:dyDescent="0.2">
      <c r="A37" s="199"/>
      <c r="B37" s="136"/>
      <c r="C37" s="161" t="s">
        <v>10</v>
      </c>
      <c r="D37" s="198">
        <v>0</v>
      </c>
      <c r="E37" s="198">
        <v>0</v>
      </c>
      <c r="F37" s="198">
        <v>0</v>
      </c>
      <c r="G37" s="198">
        <v>0</v>
      </c>
      <c r="H37" s="198">
        <v>0</v>
      </c>
      <c r="I37" s="198">
        <f t="shared" si="0"/>
        <v>0</v>
      </c>
    </row>
    <row r="38" spans="1:9" ht="45.75" customHeight="1" x14ac:dyDescent="0.2">
      <c r="A38" s="199"/>
      <c r="B38" s="136"/>
      <c r="C38" s="161" t="s">
        <v>20</v>
      </c>
      <c r="D38" s="198">
        <v>30000</v>
      </c>
      <c r="E38" s="198">
        <v>3860</v>
      </c>
      <c r="F38" s="198">
        <v>3860</v>
      </c>
      <c r="G38" s="198">
        <v>0</v>
      </c>
      <c r="H38" s="198">
        <v>0</v>
      </c>
      <c r="I38" s="198">
        <f t="shared" si="0"/>
        <v>37720</v>
      </c>
    </row>
    <row r="39" spans="1:9" ht="36.75" customHeight="1" x14ac:dyDescent="0.2">
      <c r="A39" s="200"/>
      <c r="B39" s="201"/>
      <c r="C39" s="161" t="s">
        <v>35</v>
      </c>
      <c r="D39" s="198">
        <v>0</v>
      </c>
      <c r="E39" s="198">
        <v>0</v>
      </c>
      <c r="F39" s="198">
        <v>0</v>
      </c>
      <c r="G39" s="198">
        <v>0</v>
      </c>
      <c r="H39" s="198">
        <v>0</v>
      </c>
      <c r="I39" s="198">
        <f>SUM(D39:H39)</f>
        <v>0</v>
      </c>
    </row>
    <row r="40" spans="1:9" ht="14.25" x14ac:dyDescent="0.2">
      <c r="A40" s="202" t="s">
        <v>64</v>
      </c>
      <c r="B40" s="202"/>
      <c r="C40" s="202"/>
      <c r="D40" s="203"/>
      <c r="E40" s="203"/>
      <c r="F40" s="203"/>
      <c r="G40" s="203"/>
      <c r="H40" s="203"/>
      <c r="I40" s="203"/>
    </row>
    <row r="41" spans="1:9" ht="15.75" x14ac:dyDescent="0.25">
      <c r="A41" s="197" t="s">
        <v>155</v>
      </c>
      <c r="B41" s="197"/>
      <c r="C41" s="197"/>
      <c r="D41" s="197"/>
      <c r="E41" s="197"/>
      <c r="F41" s="197"/>
      <c r="G41" s="197"/>
      <c r="H41" s="197"/>
      <c r="I41" s="197"/>
    </row>
    <row r="42" spans="1:9" ht="31.5" x14ac:dyDescent="0.2">
      <c r="A42" s="161" t="s">
        <v>15</v>
      </c>
      <c r="B42" s="195" t="s">
        <v>83</v>
      </c>
      <c r="C42" s="195"/>
      <c r="D42" s="195"/>
      <c r="E42" s="195"/>
      <c r="F42" s="195"/>
      <c r="G42" s="195"/>
      <c r="H42" s="195"/>
      <c r="I42" s="195"/>
    </row>
    <row r="43" spans="1:9" ht="15.75" customHeight="1" x14ac:dyDescent="0.2">
      <c r="A43" s="131" t="s">
        <v>16</v>
      </c>
      <c r="B43" s="131" t="s">
        <v>17</v>
      </c>
      <c r="C43" s="37" t="s">
        <v>7</v>
      </c>
      <c r="D43" s="131" t="s">
        <v>3</v>
      </c>
      <c r="E43" s="131"/>
      <c r="F43" s="131"/>
      <c r="G43" s="131"/>
      <c r="H43" s="131"/>
      <c r="I43" s="131"/>
    </row>
    <row r="44" spans="1:9" ht="15.75" x14ac:dyDescent="0.2">
      <c r="A44" s="131"/>
      <c r="B44" s="131"/>
      <c r="C44" s="37"/>
      <c r="D44" s="176" t="s">
        <v>156</v>
      </c>
      <c r="E44" s="176" t="s">
        <v>50</v>
      </c>
      <c r="F44" s="176" t="s">
        <v>126</v>
      </c>
      <c r="G44" s="176" t="s">
        <v>127</v>
      </c>
      <c r="H44" s="176" t="s">
        <v>152</v>
      </c>
      <c r="I44" s="12" t="s">
        <v>6</v>
      </c>
    </row>
    <row r="45" spans="1:9" ht="31.5" customHeight="1" x14ac:dyDescent="0.2">
      <c r="A45" s="131"/>
      <c r="B45" s="131" t="s">
        <v>25</v>
      </c>
      <c r="C45" s="196" t="s">
        <v>18</v>
      </c>
      <c r="D45" s="198">
        <v>0</v>
      </c>
      <c r="E45" s="198">
        <v>0</v>
      </c>
      <c r="F45" s="198">
        <v>0</v>
      </c>
      <c r="G45" s="198">
        <v>0</v>
      </c>
      <c r="H45" s="198">
        <v>0</v>
      </c>
      <c r="I45" s="198">
        <f>SUM(D45:H45)</f>
        <v>0</v>
      </c>
    </row>
    <row r="46" spans="1:9" ht="47.25" x14ac:dyDescent="0.2">
      <c r="A46" s="131"/>
      <c r="B46" s="131"/>
      <c r="C46" s="161" t="s">
        <v>5</v>
      </c>
      <c r="D46" s="198">
        <v>0</v>
      </c>
      <c r="E46" s="198">
        <v>0</v>
      </c>
      <c r="F46" s="198">
        <v>0</v>
      </c>
      <c r="G46" s="198">
        <v>0</v>
      </c>
      <c r="H46" s="198">
        <v>0</v>
      </c>
      <c r="I46" s="198">
        <f t="shared" ref="I46:I49" si="1">SUM(D46:H46)</f>
        <v>0</v>
      </c>
    </row>
    <row r="47" spans="1:9" ht="63" x14ac:dyDescent="0.2">
      <c r="A47" s="131"/>
      <c r="B47" s="131"/>
      <c r="C47" s="161" t="s">
        <v>10</v>
      </c>
      <c r="D47" s="198">
        <v>0</v>
      </c>
      <c r="E47" s="198">
        <v>0</v>
      </c>
      <c r="F47" s="198">
        <v>0</v>
      </c>
      <c r="G47" s="198">
        <v>0</v>
      </c>
      <c r="H47" s="198">
        <v>0</v>
      </c>
      <c r="I47" s="198">
        <f t="shared" si="1"/>
        <v>0</v>
      </c>
    </row>
    <row r="48" spans="1:9" ht="78.75" x14ac:dyDescent="0.2">
      <c r="A48" s="131"/>
      <c r="B48" s="131"/>
      <c r="C48" s="161" t="s">
        <v>20</v>
      </c>
      <c r="D48" s="198">
        <f>'Приложение 4'!G143</f>
        <v>0</v>
      </c>
      <c r="E48" s="198">
        <f>'Приложение 4'!H143</f>
        <v>0</v>
      </c>
      <c r="F48" s="198">
        <f>'Приложение 4'!I143</f>
        <v>0</v>
      </c>
      <c r="G48" s="198">
        <f>'Приложение 4'!J143</f>
        <v>0</v>
      </c>
      <c r="H48" s="198">
        <f>'Приложение 4'!K143</f>
        <v>0</v>
      </c>
      <c r="I48" s="198">
        <f t="shared" si="1"/>
        <v>0</v>
      </c>
    </row>
    <row r="49" spans="1:9" ht="31.5" x14ac:dyDescent="0.2">
      <c r="A49" s="131"/>
      <c r="B49" s="131"/>
      <c r="C49" s="161" t="s">
        <v>35</v>
      </c>
      <c r="D49" s="198">
        <f>'Приложение 4'!G144</f>
        <v>0</v>
      </c>
      <c r="E49" s="198">
        <f>'Приложение 4'!H144</f>
        <v>0</v>
      </c>
      <c r="F49" s="198">
        <f>'Приложение 4'!I144</f>
        <v>0</v>
      </c>
      <c r="G49" s="198">
        <f>'Приложение 4'!J144</f>
        <v>0</v>
      </c>
      <c r="H49" s="198">
        <f>'Приложение 4'!K144</f>
        <v>0</v>
      </c>
      <c r="I49" s="198">
        <f t="shared" si="1"/>
        <v>0</v>
      </c>
    </row>
    <row r="50" spans="1:9" ht="14.25" x14ac:dyDescent="0.2">
      <c r="A50" s="204" t="s">
        <v>157</v>
      </c>
      <c r="B50" s="204"/>
      <c r="C50" s="204"/>
      <c r="D50" s="204"/>
      <c r="E50" s="204"/>
      <c r="F50" s="204"/>
      <c r="G50" s="204"/>
      <c r="H50" s="204"/>
      <c r="I50" s="204"/>
    </row>
    <row r="51" spans="1:9" ht="15.75" x14ac:dyDescent="0.25">
      <c r="A51" s="197" t="s">
        <v>65</v>
      </c>
      <c r="B51" s="197"/>
      <c r="C51" s="197"/>
      <c r="D51" s="197"/>
      <c r="E51" s="197"/>
      <c r="F51" s="197"/>
      <c r="G51" s="197"/>
      <c r="H51" s="197"/>
      <c r="I51" s="197"/>
    </row>
    <row r="52" spans="1:9" ht="31.5" x14ac:dyDescent="0.2">
      <c r="A52" s="161" t="s">
        <v>15</v>
      </c>
      <c r="B52" s="195" t="s">
        <v>66</v>
      </c>
      <c r="C52" s="195"/>
      <c r="D52" s="195"/>
      <c r="E52" s="195"/>
      <c r="F52" s="195"/>
      <c r="G52" s="195"/>
      <c r="H52" s="195"/>
      <c r="I52" s="195"/>
    </row>
    <row r="53" spans="1:9" ht="15.75" x14ac:dyDescent="0.2">
      <c r="A53" s="131" t="s">
        <v>16</v>
      </c>
      <c r="B53" s="131" t="s">
        <v>17</v>
      </c>
      <c r="C53" s="37" t="s">
        <v>7</v>
      </c>
      <c r="D53" s="131" t="s">
        <v>3</v>
      </c>
      <c r="E53" s="131"/>
      <c r="F53" s="131"/>
      <c r="G53" s="131"/>
      <c r="H53" s="131"/>
      <c r="I53" s="131"/>
    </row>
    <row r="54" spans="1:9" ht="21" customHeight="1" x14ac:dyDescent="0.2">
      <c r="A54" s="131"/>
      <c r="B54" s="131"/>
      <c r="C54" s="37"/>
      <c r="D54" s="176" t="s">
        <v>156</v>
      </c>
      <c r="E54" s="176" t="s">
        <v>50</v>
      </c>
      <c r="F54" s="176" t="s">
        <v>126</v>
      </c>
      <c r="G54" s="176" t="s">
        <v>127</v>
      </c>
      <c r="H54" s="176" t="s">
        <v>152</v>
      </c>
      <c r="I54" s="12" t="s">
        <v>6</v>
      </c>
    </row>
    <row r="55" spans="1:9" ht="31.5" x14ac:dyDescent="0.2">
      <c r="A55" s="131"/>
      <c r="B55" s="131" t="s">
        <v>25</v>
      </c>
      <c r="C55" s="196" t="s">
        <v>18</v>
      </c>
      <c r="D55" s="198">
        <v>0</v>
      </c>
      <c r="E55" s="198">
        <v>0</v>
      </c>
      <c r="F55" s="198">
        <v>0</v>
      </c>
      <c r="G55" s="198">
        <v>0</v>
      </c>
      <c r="H55" s="198">
        <v>0</v>
      </c>
      <c r="I55" s="198">
        <f>SUM(D55:H55)</f>
        <v>0</v>
      </c>
    </row>
    <row r="56" spans="1:9" ht="47.25" x14ac:dyDescent="0.2">
      <c r="A56" s="131"/>
      <c r="B56" s="131"/>
      <c r="C56" s="161" t="s">
        <v>5</v>
      </c>
      <c r="D56" s="198">
        <v>0</v>
      </c>
      <c r="E56" s="198">
        <v>0</v>
      </c>
      <c r="F56" s="198">
        <v>0</v>
      </c>
      <c r="G56" s="198">
        <v>0</v>
      </c>
      <c r="H56" s="198">
        <v>0</v>
      </c>
      <c r="I56" s="198">
        <f t="shared" ref="I56:I59" si="2">SUM(D56:H56)</f>
        <v>0</v>
      </c>
    </row>
    <row r="57" spans="1:9" ht="63" x14ac:dyDescent="0.2">
      <c r="A57" s="131"/>
      <c r="B57" s="131"/>
      <c r="C57" s="161" t="s">
        <v>10</v>
      </c>
      <c r="D57" s="198">
        <v>0</v>
      </c>
      <c r="E57" s="198">
        <v>0</v>
      </c>
      <c r="F57" s="198">
        <v>0</v>
      </c>
      <c r="G57" s="198">
        <v>0</v>
      </c>
      <c r="H57" s="198">
        <v>0</v>
      </c>
      <c r="I57" s="198">
        <f t="shared" si="2"/>
        <v>0</v>
      </c>
    </row>
    <row r="58" spans="1:9" ht="78.75" x14ac:dyDescent="0.2">
      <c r="A58" s="131"/>
      <c r="B58" s="131"/>
      <c r="C58" s="161" t="s">
        <v>20</v>
      </c>
      <c r="D58" s="198">
        <v>0</v>
      </c>
      <c r="E58" s="198">
        <v>0</v>
      </c>
      <c r="F58" s="198">
        <v>0</v>
      </c>
      <c r="G58" s="198">
        <v>0</v>
      </c>
      <c r="H58" s="198">
        <v>0</v>
      </c>
      <c r="I58" s="198">
        <f t="shared" si="2"/>
        <v>0</v>
      </c>
    </row>
    <row r="59" spans="1:9" ht="31.5" x14ac:dyDescent="0.2">
      <c r="A59" s="131"/>
      <c r="B59" s="131"/>
      <c r="C59" s="161" t="s">
        <v>35</v>
      </c>
      <c r="D59" s="198">
        <v>0</v>
      </c>
      <c r="E59" s="198">
        <v>0</v>
      </c>
      <c r="F59" s="198">
        <v>0</v>
      </c>
      <c r="G59" s="198">
        <v>0</v>
      </c>
      <c r="H59" s="198">
        <v>0</v>
      </c>
      <c r="I59" s="198">
        <f t="shared" si="2"/>
        <v>0</v>
      </c>
    </row>
    <row r="60" spans="1:9" ht="14.25" x14ac:dyDescent="0.2">
      <c r="A60" s="202" t="s">
        <v>67</v>
      </c>
      <c r="B60" s="202"/>
      <c r="C60" s="202"/>
      <c r="D60" s="203"/>
      <c r="E60" s="203"/>
      <c r="F60" s="203"/>
      <c r="G60" s="203"/>
      <c r="H60" s="203"/>
      <c r="I60" s="203"/>
    </row>
    <row r="61" spans="1:9" ht="15.75" x14ac:dyDescent="0.25">
      <c r="A61" s="197" t="s">
        <v>183</v>
      </c>
      <c r="B61" s="197"/>
      <c r="C61" s="197"/>
      <c r="D61" s="197"/>
      <c r="E61" s="197"/>
      <c r="F61" s="197"/>
      <c r="G61" s="197"/>
      <c r="H61" s="197"/>
      <c r="I61" s="197"/>
    </row>
    <row r="62" spans="1:9" ht="31.5" x14ac:dyDescent="0.2">
      <c r="A62" s="161" t="s">
        <v>15</v>
      </c>
      <c r="B62" s="195" t="s">
        <v>83</v>
      </c>
      <c r="C62" s="195"/>
      <c r="D62" s="195"/>
      <c r="E62" s="195"/>
      <c r="F62" s="195"/>
      <c r="G62" s="195"/>
      <c r="H62" s="195"/>
      <c r="I62" s="195"/>
    </row>
    <row r="63" spans="1:9" ht="15.75" x14ac:dyDescent="0.2">
      <c r="A63" s="131" t="s">
        <v>16</v>
      </c>
      <c r="B63" s="131" t="s">
        <v>17</v>
      </c>
      <c r="C63" s="37" t="s">
        <v>7</v>
      </c>
      <c r="D63" s="131" t="s">
        <v>3</v>
      </c>
      <c r="E63" s="131"/>
      <c r="F63" s="131"/>
      <c r="G63" s="131"/>
      <c r="H63" s="131"/>
      <c r="I63" s="131"/>
    </row>
    <row r="64" spans="1:9" ht="15.75" x14ac:dyDescent="0.2">
      <c r="A64" s="131"/>
      <c r="B64" s="131"/>
      <c r="C64" s="37"/>
      <c r="D64" s="176" t="s">
        <v>51</v>
      </c>
      <c r="E64" s="176" t="s">
        <v>50</v>
      </c>
      <c r="F64" s="176" t="s">
        <v>126</v>
      </c>
      <c r="G64" s="176" t="s">
        <v>127</v>
      </c>
      <c r="H64" s="176" t="s">
        <v>152</v>
      </c>
      <c r="I64" s="12" t="s">
        <v>6</v>
      </c>
    </row>
    <row r="65" spans="1:9" ht="31.5" x14ac:dyDescent="0.2">
      <c r="A65" s="131"/>
      <c r="B65" s="131" t="s">
        <v>25</v>
      </c>
      <c r="C65" s="196" t="s">
        <v>18</v>
      </c>
      <c r="D65" s="198">
        <v>0</v>
      </c>
      <c r="E65" s="198">
        <v>0</v>
      </c>
      <c r="F65" s="198">
        <v>0</v>
      </c>
      <c r="G65" s="198">
        <v>0</v>
      </c>
      <c r="H65" s="198">
        <v>0</v>
      </c>
      <c r="I65" s="198">
        <v>0</v>
      </c>
    </row>
    <row r="66" spans="1:9" ht="47.25" x14ac:dyDescent="0.2">
      <c r="A66" s="131"/>
      <c r="B66" s="131"/>
      <c r="C66" s="161" t="s">
        <v>5</v>
      </c>
      <c r="D66" s="198">
        <v>0</v>
      </c>
      <c r="E66" s="198">
        <v>0</v>
      </c>
      <c r="F66" s="198">
        <v>0</v>
      </c>
      <c r="G66" s="198">
        <v>0</v>
      </c>
      <c r="H66" s="198">
        <v>0</v>
      </c>
      <c r="I66" s="198">
        <f t="shared" ref="I66:I69" si="3">SUM(D66:H66)</f>
        <v>0</v>
      </c>
    </row>
    <row r="67" spans="1:9" ht="63" x14ac:dyDescent="0.2">
      <c r="A67" s="131"/>
      <c r="B67" s="131"/>
      <c r="C67" s="161" t="s">
        <v>10</v>
      </c>
      <c r="D67" s="198">
        <v>0</v>
      </c>
      <c r="E67" s="198">
        <v>0</v>
      </c>
      <c r="F67" s="198">
        <v>0</v>
      </c>
      <c r="G67" s="198">
        <v>0</v>
      </c>
      <c r="H67" s="198">
        <v>0</v>
      </c>
      <c r="I67" s="198">
        <v>0</v>
      </c>
    </row>
    <row r="68" spans="1:9" ht="78.75" x14ac:dyDescent="0.2">
      <c r="A68" s="131"/>
      <c r="B68" s="131"/>
      <c r="C68" s="161" t="s">
        <v>20</v>
      </c>
      <c r="D68" s="198">
        <f>'Приложение 4'!G163</f>
        <v>0</v>
      </c>
      <c r="E68" s="198">
        <f>'Приложение 4'!H163</f>
        <v>0</v>
      </c>
      <c r="F68" s="198">
        <f>'Приложение 4'!I163</f>
        <v>0</v>
      </c>
      <c r="G68" s="198">
        <f>'Приложение 4'!J163</f>
        <v>0</v>
      </c>
      <c r="H68" s="198">
        <f>'Приложение 4'!K163</f>
        <v>0</v>
      </c>
      <c r="I68" s="198">
        <f t="shared" si="3"/>
        <v>0</v>
      </c>
    </row>
    <row r="69" spans="1:9" ht="31.5" x14ac:dyDescent="0.2">
      <c r="A69" s="131"/>
      <c r="B69" s="131"/>
      <c r="C69" s="161" t="s">
        <v>35</v>
      </c>
      <c r="D69" s="198">
        <v>0</v>
      </c>
      <c r="E69" s="198">
        <f>'Приложение 4'!H164</f>
        <v>0</v>
      </c>
      <c r="F69" s="198">
        <f>'Приложение 4'!I164</f>
        <v>0</v>
      </c>
      <c r="G69" s="198">
        <f>'Приложение 4'!J164</f>
        <v>0</v>
      </c>
      <c r="H69" s="198">
        <f>'Приложение 4'!K164</f>
        <v>0</v>
      </c>
      <c r="I69" s="198">
        <f t="shared" si="3"/>
        <v>0</v>
      </c>
    </row>
    <row r="70" spans="1:9" ht="14.25" x14ac:dyDescent="0.2">
      <c r="A70" s="202" t="s">
        <v>158</v>
      </c>
      <c r="B70" s="202"/>
      <c r="C70" s="202"/>
      <c r="D70" s="203"/>
      <c r="E70" s="203"/>
      <c r="F70" s="203"/>
      <c r="G70" s="203"/>
      <c r="H70" s="203"/>
      <c r="I70" s="203"/>
    </row>
    <row r="71" spans="1:9" ht="15.75" customHeight="1" x14ac:dyDescent="0.25">
      <c r="A71" s="197" t="s">
        <v>115</v>
      </c>
      <c r="B71" s="197"/>
      <c r="C71" s="197"/>
      <c r="D71" s="197"/>
      <c r="E71" s="197"/>
      <c r="F71" s="197"/>
      <c r="G71" s="197"/>
      <c r="H71" s="197"/>
      <c r="I71" s="197"/>
    </row>
    <row r="72" spans="1:9" ht="31.5" customHeight="1" x14ac:dyDescent="0.2">
      <c r="A72" s="161" t="s">
        <v>15</v>
      </c>
      <c r="B72" s="195" t="s">
        <v>83</v>
      </c>
      <c r="C72" s="195"/>
      <c r="D72" s="195"/>
      <c r="E72" s="195"/>
      <c r="F72" s="195"/>
      <c r="G72" s="195"/>
      <c r="H72" s="195"/>
      <c r="I72" s="195"/>
    </row>
    <row r="73" spans="1:9" ht="15.75" customHeight="1" x14ac:dyDescent="0.2">
      <c r="A73" s="131" t="s">
        <v>16</v>
      </c>
      <c r="B73" s="131" t="s">
        <v>17</v>
      </c>
      <c r="C73" s="37" t="s">
        <v>7</v>
      </c>
      <c r="D73" s="131" t="s">
        <v>3</v>
      </c>
      <c r="E73" s="131"/>
      <c r="F73" s="131"/>
      <c r="G73" s="131"/>
      <c r="H73" s="131"/>
      <c r="I73" s="131"/>
    </row>
    <row r="74" spans="1:9" ht="15.75" x14ac:dyDescent="0.2">
      <c r="A74" s="131"/>
      <c r="B74" s="131"/>
      <c r="C74" s="37"/>
      <c r="D74" s="176" t="s">
        <v>51</v>
      </c>
      <c r="E74" s="176" t="s">
        <v>50</v>
      </c>
      <c r="F74" s="176" t="s">
        <v>126</v>
      </c>
      <c r="G74" s="176" t="s">
        <v>127</v>
      </c>
      <c r="H74" s="176" t="s">
        <v>152</v>
      </c>
      <c r="I74" s="12" t="s">
        <v>6</v>
      </c>
    </row>
    <row r="75" spans="1:9" ht="31.5" customHeight="1" x14ac:dyDescent="0.2">
      <c r="A75" s="131"/>
      <c r="B75" s="131" t="s">
        <v>25</v>
      </c>
      <c r="C75" s="196" t="s">
        <v>18</v>
      </c>
      <c r="D75" s="198">
        <v>0</v>
      </c>
      <c r="E75" s="198">
        <v>0</v>
      </c>
      <c r="F75" s="198">
        <v>0</v>
      </c>
      <c r="G75" s="198">
        <v>0</v>
      </c>
      <c r="H75" s="198">
        <v>0</v>
      </c>
      <c r="I75" s="198">
        <v>0</v>
      </c>
    </row>
    <row r="76" spans="1:9" ht="47.25" x14ac:dyDescent="0.2">
      <c r="A76" s="131"/>
      <c r="B76" s="131"/>
      <c r="C76" s="161" t="s">
        <v>5</v>
      </c>
      <c r="D76" s="198">
        <v>0</v>
      </c>
      <c r="E76" s="198">
        <v>0</v>
      </c>
      <c r="F76" s="198">
        <v>0</v>
      </c>
      <c r="G76" s="198">
        <v>0</v>
      </c>
      <c r="H76" s="198">
        <v>0</v>
      </c>
      <c r="I76" s="198">
        <f t="shared" ref="I76" si="4">SUM(D76:H76)</f>
        <v>0</v>
      </c>
    </row>
    <row r="77" spans="1:9" ht="63" x14ac:dyDescent="0.2">
      <c r="A77" s="131"/>
      <c r="B77" s="131"/>
      <c r="C77" s="161" t="s">
        <v>10</v>
      </c>
      <c r="D77" s="198">
        <v>0</v>
      </c>
      <c r="E77" s="198">
        <v>0</v>
      </c>
      <c r="F77" s="198">
        <v>0</v>
      </c>
      <c r="G77" s="198">
        <v>0</v>
      </c>
      <c r="H77" s="198">
        <v>0</v>
      </c>
      <c r="I77" s="198">
        <v>0</v>
      </c>
    </row>
    <row r="78" spans="1:9" ht="78.75" x14ac:dyDescent="0.2">
      <c r="A78" s="131"/>
      <c r="B78" s="131"/>
      <c r="C78" s="161" t="s">
        <v>20</v>
      </c>
      <c r="D78" s="198">
        <f>'Приложение 4'!G173</f>
        <v>0</v>
      </c>
      <c r="E78" s="198">
        <f>'Приложение 4'!H173</f>
        <v>0</v>
      </c>
      <c r="F78" s="198">
        <f>'Приложение 4'!I173</f>
        <v>0</v>
      </c>
      <c r="G78" s="198">
        <f>'Приложение 4'!J173</f>
        <v>0</v>
      </c>
      <c r="H78" s="198">
        <f>'Приложение 4'!K173</f>
        <v>0</v>
      </c>
      <c r="I78" s="198">
        <f t="shared" ref="I78:I79" si="5">SUM(D78:H78)</f>
        <v>0</v>
      </c>
    </row>
    <row r="79" spans="1:9" ht="31.5" x14ac:dyDescent="0.2">
      <c r="A79" s="131"/>
      <c r="B79" s="131"/>
      <c r="C79" s="161" t="s">
        <v>35</v>
      </c>
      <c r="D79" s="198">
        <v>0</v>
      </c>
      <c r="E79" s="198">
        <f>'Приложение 4'!H174</f>
        <v>0</v>
      </c>
      <c r="F79" s="198">
        <f>'Приложение 4'!I174</f>
        <v>0</v>
      </c>
      <c r="G79" s="198">
        <f>'Приложение 4'!J174</f>
        <v>0</v>
      </c>
      <c r="H79" s="198">
        <f>'Приложение 4'!K174</f>
        <v>0</v>
      </c>
      <c r="I79" s="198">
        <f t="shared" si="5"/>
        <v>0</v>
      </c>
    </row>
    <row r="80" spans="1:9" ht="14.25" x14ac:dyDescent="0.2">
      <c r="A80" s="202" t="s">
        <v>159</v>
      </c>
      <c r="B80" s="202"/>
      <c r="C80" s="202"/>
      <c r="D80" s="203"/>
      <c r="E80" s="203"/>
      <c r="F80" s="203"/>
      <c r="G80" s="203"/>
      <c r="H80" s="203"/>
      <c r="I80" s="203"/>
    </row>
    <row r="81" spans="1:13" ht="15.75" customHeight="1" x14ac:dyDescent="0.25">
      <c r="A81" s="197" t="s">
        <v>160</v>
      </c>
      <c r="B81" s="197"/>
      <c r="C81" s="197"/>
      <c r="D81" s="197"/>
      <c r="E81" s="197"/>
      <c r="F81" s="197"/>
      <c r="G81" s="197"/>
      <c r="H81" s="197"/>
      <c r="I81" s="197"/>
    </row>
    <row r="82" spans="1:13" ht="31.5" customHeight="1" x14ac:dyDescent="0.2">
      <c r="A82" s="161" t="s">
        <v>15</v>
      </c>
      <c r="B82" s="195" t="s">
        <v>83</v>
      </c>
      <c r="C82" s="195"/>
      <c r="D82" s="195"/>
      <c r="E82" s="195"/>
      <c r="F82" s="195"/>
      <c r="G82" s="195"/>
      <c r="H82" s="195"/>
      <c r="I82" s="195"/>
    </row>
    <row r="83" spans="1:13" ht="15.75" customHeight="1" x14ac:dyDescent="0.2">
      <c r="A83" s="131" t="s">
        <v>16</v>
      </c>
      <c r="B83" s="131" t="s">
        <v>17</v>
      </c>
      <c r="C83" s="37" t="s">
        <v>7</v>
      </c>
      <c r="D83" s="131" t="s">
        <v>3</v>
      </c>
      <c r="E83" s="131"/>
      <c r="F83" s="131"/>
      <c r="G83" s="131"/>
      <c r="H83" s="131"/>
      <c r="I83" s="131"/>
    </row>
    <row r="84" spans="1:13" ht="15.75" x14ac:dyDescent="0.2">
      <c r="A84" s="131"/>
      <c r="B84" s="131"/>
      <c r="C84" s="37"/>
      <c r="D84" s="176" t="s">
        <v>51</v>
      </c>
      <c r="E84" s="176" t="s">
        <v>50</v>
      </c>
      <c r="F84" s="176" t="s">
        <v>126</v>
      </c>
      <c r="G84" s="176" t="s">
        <v>127</v>
      </c>
      <c r="H84" s="176" t="s">
        <v>152</v>
      </c>
      <c r="I84" s="12" t="s">
        <v>6</v>
      </c>
    </row>
    <row r="85" spans="1:13" ht="31.5" customHeight="1" x14ac:dyDescent="0.2">
      <c r="A85" s="131"/>
      <c r="B85" s="131" t="s">
        <v>25</v>
      </c>
      <c r="C85" s="196" t="s">
        <v>18</v>
      </c>
      <c r="D85" s="198">
        <v>6293</v>
      </c>
      <c r="E85" s="198">
        <v>1293</v>
      </c>
      <c r="F85" s="198">
        <v>1293</v>
      </c>
      <c r="G85" s="198">
        <v>0</v>
      </c>
      <c r="H85" s="198">
        <v>0</v>
      </c>
      <c r="I85" s="198">
        <f>H85+G85+F85+E85+D85</f>
        <v>8879</v>
      </c>
      <c r="M85" s="42"/>
    </row>
    <row r="86" spans="1:13" ht="47.25" x14ac:dyDescent="0.2">
      <c r="A86" s="131"/>
      <c r="B86" s="131"/>
      <c r="C86" s="161" t="s">
        <v>5</v>
      </c>
      <c r="D86" s="198">
        <v>0</v>
      </c>
      <c r="E86" s="198">
        <v>0</v>
      </c>
      <c r="F86" s="198">
        <v>0</v>
      </c>
      <c r="G86" s="198">
        <v>0</v>
      </c>
      <c r="H86" s="198">
        <v>0</v>
      </c>
      <c r="I86" s="198">
        <v>0</v>
      </c>
    </row>
    <row r="87" spans="1:13" ht="63" x14ac:dyDescent="0.2">
      <c r="A87" s="131"/>
      <c r="B87" s="131"/>
      <c r="C87" s="161" t="s">
        <v>10</v>
      </c>
      <c r="D87" s="198">
        <v>5662</v>
      </c>
      <c r="E87" s="198">
        <v>662</v>
      </c>
      <c r="F87" s="198">
        <v>662</v>
      </c>
      <c r="G87" s="198">
        <v>0</v>
      </c>
      <c r="H87" s="198">
        <v>0</v>
      </c>
      <c r="I87" s="198">
        <f>H87+G87+F87+E87+D87</f>
        <v>6986</v>
      </c>
    </row>
    <row r="88" spans="1:13" ht="78.75" x14ac:dyDescent="0.2">
      <c r="A88" s="131"/>
      <c r="B88" s="131"/>
      <c r="C88" s="161" t="s">
        <v>20</v>
      </c>
      <c r="D88" s="198">
        <v>631</v>
      </c>
      <c r="E88" s="198">
        <v>631</v>
      </c>
      <c r="F88" s="198">
        <v>631</v>
      </c>
      <c r="G88" s="198">
        <f>'Приложение 4'!J183</f>
        <v>0</v>
      </c>
      <c r="H88" s="198">
        <f>'Приложение 4'!K183</f>
        <v>0</v>
      </c>
      <c r="I88" s="198">
        <f t="shared" ref="I88:I89" si="6">SUM(D88:H88)</f>
        <v>1893</v>
      </c>
    </row>
    <row r="89" spans="1:13" ht="31.5" x14ac:dyDescent="0.2">
      <c r="A89" s="131"/>
      <c r="B89" s="131"/>
      <c r="C89" s="161" t="s">
        <v>35</v>
      </c>
      <c r="D89" s="198">
        <v>0</v>
      </c>
      <c r="E89" s="198">
        <f>'Приложение 4'!H184</f>
        <v>0</v>
      </c>
      <c r="F89" s="198">
        <f>'Приложение 4'!I184</f>
        <v>0</v>
      </c>
      <c r="G89" s="198">
        <f>'Приложение 4'!J184</f>
        <v>0</v>
      </c>
      <c r="H89" s="198">
        <f>'Приложение 4'!K184</f>
        <v>0</v>
      </c>
      <c r="I89" s="198">
        <f t="shared" si="6"/>
        <v>0</v>
      </c>
    </row>
  </sheetData>
  <mergeCells count="65">
    <mergeCell ref="A60:I60"/>
    <mergeCell ref="A61:I61"/>
    <mergeCell ref="B62:I62"/>
    <mergeCell ref="A63:A69"/>
    <mergeCell ref="B63:B64"/>
    <mergeCell ref="C63:C64"/>
    <mergeCell ref="D63:I63"/>
    <mergeCell ref="B65:B69"/>
    <mergeCell ref="D7:G7"/>
    <mergeCell ref="A13:A19"/>
    <mergeCell ref="D23:I23"/>
    <mergeCell ref="D13:I13"/>
    <mergeCell ref="B15:B19"/>
    <mergeCell ref="B13:B14"/>
    <mergeCell ref="A20:I20"/>
    <mergeCell ref="A9:I9"/>
    <mergeCell ref="B25:B29"/>
    <mergeCell ref="A23:A29"/>
    <mergeCell ref="A10:I10"/>
    <mergeCell ref="B12:I12"/>
    <mergeCell ref="C13:C14"/>
    <mergeCell ref="B22:I22"/>
    <mergeCell ref="B23:B24"/>
    <mergeCell ref="C23:C24"/>
    <mergeCell ref="A21:I21"/>
    <mergeCell ref="B35:B38"/>
    <mergeCell ref="A31:I31"/>
    <mergeCell ref="A30:I30"/>
    <mergeCell ref="D33:I33"/>
    <mergeCell ref="B32:I32"/>
    <mergeCell ref="A33:A39"/>
    <mergeCell ref="C33:C34"/>
    <mergeCell ref="B33:B34"/>
    <mergeCell ref="A40:I40"/>
    <mergeCell ref="A41:I41"/>
    <mergeCell ref="B42:I42"/>
    <mergeCell ref="B45:B49"/>
    <mergeCell ref="C43:C44"/>
    <mergeCell ref="D43:I43"/>
    <mergeCell ref="B52:I52"/>
    <mergeCell ref="A50:I50"/>
    <mergeCell ref="A51:I51"/>
    <mergeCell ref="A43:A49"/>
    <mergeCell ref="B43:B44"/>
    <mergeCell ref="A53:A59"/>
    <mergeCell ref="B53:B54"/>
    <mergeCell ref="C53:C54"/>
    <mergeCell ref="D53:I53"/>
    <mergeCell ref="B55:B59"/>
    <mergeCell ref="A70:I70"/>
    <mergeCell ref="A71:I71"/>
    <mergeCell ref="B72:I72"/>
    <mergeCell ref="A73:A79"/>
    <mergeCell ref="B73:B74"/>
    <mergeCell ref="C73:C74"/>
    <mergeCell ref="D73:I73"/>
    <mergeCell ref="B75:B79"/>
    <mergeCell ref="A80:I80"/>
    <mergeCell ref="A81:I81"/>
    <mergeCell ref="B82:I82"/>
    <mergeCell ref="A83:A89"/>
    <mergeCell ref="B83:B84"/>
    <mergeCell ref="C83:C84"/>
    <mergeCell ref="D83:I83"/>
    <mergeCell ref="B85:B89"/>
  </mergeCells>
  <phoneticPr fontId="1" type="noConversion"/>
  <pageMargins left="0.74803149606299213" right="0.74803149606299213" top="0.19" bottom="0.22" header="0.17" footer="0.17"/>
  <pageSetup paperSize="9" scale="71" orientation="landscape" r:id="rId1"/>
  <headerFooter alignWithMargins="0"/>
  <rowBreaks count="2" manualBreakCount="2">
    <brk id="29" max="10" man="1"/>
    <brk id="4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A11" sqref="A11:J11"/>
    </sheetView>
  </sheetViews>
  <sheetFormatPr defaultRowHeight="15.75" x14ac:dyDescent="0.25"/>
  <cols>
    <col min="1" max="1" width="5.7109375" style="209" customWidth="1"/>
    <col min="2" max="2" width="52.42578125" style="210" customWidth="1"/>
    <col min="3" max="3" width="22.140625" style="210" customWidth="1"/>
    <col min="4" max="4" width="11.85546875" style="158" customWidth="1"/>
    <col min="5" max="5" width="15.7109375" style="158" customWidth="1"/>
    <col min="6" max="10" width="12.28515625" style="158" customWidth="1"/>
    <col min="11" max="11" width="15.140625" style="158" customWidth="1"/>
    <col min="12" max="16384" width="9.140625" style="158"/>
  </cols>
  <sheetData>
    <row r="1" spans="1:12" s="104" customFormat="1" ht="15" x14ac:dyDescent="0.25">
      <c r="D1" s="208"/>
      <c r="E1" s="165"/>
      <c r="F1" s="166"/>
      <c r="G1" s="166"/>
      <c r="H1" s="166"/>
      <c r="I1" s="166"/>
      <c r="J1" s="166"/>
    </row>
    <row r="2" spans="1:12" s="104" customFormat="1" ht="15" customHeight="1" x14ac:dyDescent="0.25">
      <c r="D2" s="208"/>
      <c r="E2" s="167"/>
      <c r="F2" s="168"/>
      <c r="G2" s="169"/>
      <c r="H2" s="48"/>
      <c r="I2" s="170"/>
      <c r="J2" s="166"/>
    </row>
    <row r="3" spans="1:12" s="104" customFormat="1" ht="11.25" customHeight="1" x14ac:dyDescent="0.25">
      <c r="D3" s="208"/>
      <c r="E3" s="165"/>
      <c r="F3" s="165"/>
      <c r="G3" s="165"/>
      <c r="H3" s="165"/>
      <c r="I3" s="165"/>
      <c r="J3" s="180"/>
    </row>
    <row r="4" spans="1:12" ht="28.5" customHeight="1" x14ac:dyDescent="0.25">
      <c r="E4" s="182" t="s">
        <v>109</v>
      </c>
    </row>
    <row r="5" spans="1:12" ht="12.75" customHeight="1" x14ac:dyDescent="0.25">
      <c r="E5" s="183" t="s">
        <v>27</v>
      </c>
      <c r="F5" s="184"/>
      <c r="G5" s="205"/>
      <c r="H5" s="185"/>
      <c r="I5" s="186"/>
    </row>
    <row r="6" spans="1:12" x14ac:dyDescent="0.25">
      <c r="E6" s="187" t="s">
        <v>177</v>
      </c>
      <c r="F6" s="187"/>
      <c r="G6" s="187"/>
      <c r="H6" s="188"/>
    </row>
    <row r="7" spans="1:12" x14ac:dyDescent="0.25">
      <c r="E7" s="187" t="s">
        <v>178</v>
      </c>
      <c r="F7" s="187"/>
      <c r="G7" s="187"/>
      <c r="H7" s="188"/>
    </row>
    <row r="8" spans="1:12" ht="16.5" customHeight="1" x14ac:dyDescent="0.25">
      <c r="E8" s="187" t="s">
        <v>26</v>
      </c>
      <c r="F8" s="187"/>
      <c r="G8" s="187"/>
      <c r="H8" s="188"/>
      <c r="I8" s="189"/>
      <c r="K8" s="182"/>
      <c r="L8" s="182"/>
    </row>
    <row r="9" spans="1:12" ht="16.5" customHeight="1" x14ac:dyDescent="0.25">
      <c r="E9" s="190" t="s">
        <v>212</v>
      </c>
      <c r="F9" s="190"/>
      <c r="G9" s="190"/>
      <c r="H9" s="190"/>
      <c r="I9" s="188"/>
      <c r="K9" s="182"/>
      <c r="L9" s="182"/>
    </row>
    <row r="10" spans="1:12" ht="13.5" customHeight="1" x14ac:dyDescent="0.25">
      <c r="E10" s="182"/>
      <c r="F10" s="182"/>
      <c r="H10" s="182"/>
      <c r="I10" s="182"/>
      <c r="K10" s="182"/>
    </row>
    <row r="11" spans="1:12" s="212" customFormat="1" x14ac:dyDescent="0.2">
      <c r="A11" s="211" t="s">
        <v>28</v>
      </c>
      <c r="B11" s="211"/>
      <c r="C11" s="211"/>
      <c r="D11" s="211"/>
      <c r="E11" s="211"/>
      <c r="F11" s="211"/>
      <c r="G11" s="211"/>
      <c r="H11" s="211"/>
      <c r="I11" s="211"/>
      <c r="J11" s="211"/>
    </row>
    <row r="12" spans="1:12" s="212" customFormat="1" x14ac:dyDescent="0.2">
      <c r="A12" s="211" t="s">
        <v>182</v>
      </c>
      <c r="B12" s="211"/>
      <c r="C12" s="211"/>
      <c r="D12" s="211"/>
      <c r="E12" s="211"/>
      <c r="F12" s="211"/>
      <c r="G12" s="211"/>
      <c r="H12" s="211"/>
      <c r="I12" s="211"/>
      <c r="J12" s="211"/>
    </row>
    <row r="13" spans="1:12" x14ac:dyDescent="0.25">
      <c r="A13" s="213"/>
      <c r="B13" s="214"/>
      <c r="C13" s="214"/>
      <c r="D13" s="160"/>
      <c r="E13" s="160"/>
      <c r="F13" s="160"/>
      <c r="G13" s="160"/>
      <c r="H13" s="160"/>
      <c r="I13" s="160"/>
      <c r="J13" s="160"/>
    </row>
    <row r="14" spans="1:12" ht="24.75" customHeight="1" x14ac:dyDescent="0.25">
      <c r="A14" s="37" t="s">
        <v>8</v>
      </c>
      <c r="B14" s="37" t="s">
        <v>36</v>
      </c>
      <c r="C14" s="37" t="s">
        <v>37</v>
      </c>
      <c r="D14" s="37" t="s">
        <v>38</v>
      </c>
      <c r="E14" s="37" t="s">
        <v>39</v>
      </c>
      <c r="F14" s="37" t="s">
        <v>9</v>
      </c>
      <c r="G14" s="37"/>
      <c r="H14" s="37"/>
      <c r="I14" s="37"/>
      <c r="J14" s="37"/>
      <c r="K14" s="37"/>
    </row>
    <row r="15" spans="1:12" ht="115.5" customHeight="1" x14ac:dyDescent="0.25">
      <c r="A15" s="37"/>
      <c r="B15" s="37"/>
      <c r="C15" s="37"/>
      <c r="D15" s="37"/>
      <c r="E15" s="37"/>
      <c r="F15" s="176" t="s">
        <v>51</v>
      </c>
      <c r="G15" s="176" t="s">
        <v>151</v>
      </c>
      <c r="H15" s="176" t="s">
        <v>126</v>
      </c>
      <c r="I15" s="176" t="s">
        <v>127</v>
      </c>
      <c r="J15" s="176" t="s">
        <v>152</v>
      </c>
      <c r="K15" s="12" t="s">
        <v>40</v>
      </c>
    </row>
    <row r="16" spans="1:12" x14ac:dyDescent="0.25">
      <c r="A16" s="12">
        <v>1</v>
      </c>
      <c r="B16" s="12">
        <v>2</v>
      </c>
      <c r="C16" s="12">
        <v>3</v>
      </c>
      <c r="D16" s="12">
        <v>4</v>
      </c>
      <c r="E16" s="12">
        <v>5</v>
      </c>
      <c r="F16" s="12">
        <v>6</v>
      </c>
      <c r="G16" s="12">
        <v>7</v>
      </c>
      <c r="H16" s="12">
        <v>8</v>
      </c>
      <c r="I16" s="12">
        <v>9</v>
      </c>
      <c r="J16" s="12">
        <v>10</v>
      </c>
      <c r="K16" s="12">
        <v>11</v>
      </c>
    </row>
    <row r="17" spans="1:11" ht="22.5" customHeight="1" x14ac:dyDescent="0.25">
      <c r="A17" s="215">
        <v>1</v>
      </c>
      <c r="B17" s="119" t="s">
        <v>68</v>
      </c>
      <c r="C17" s="76"/>
      <c r="D17" s="76"/>
      <c r="E17" s="76"/>
      <c r="F17" s="76"/>
      <c r="G17" s="76"/>
      <c r="H17" s="76"/>
      <c r="I17" s="76"/>
      <c r="J17" s="120"/>
      <c r="K17" s="215" t="s">
        <v>41</v>
      </c>
    </row>
    <row r="18" spans="1:11" ht="65.25" customHeight="1" x14ac:dyDescent="0.25">
      <c r="A18" s="215" t="s">
        <v>52</v>
      </c>
      <c r="B18" s="196" t="s">
        <v>214</v>
      </c>
      <c r="C18" s="216" t="s">
        <v>85</v>
      </c>
      <c r="D18" s="217" t="s">
        <v>84</v>
      </c>
      <c r="E18" s="215">
        <v>0</v>
      </c>
      <c r="F18" s="215">
        <v>1</v>
      </c>
      <c r="G18" s="215">
        <v>0</v>
      </c>
      <c r="H18" s="215">
        <v>0</v>
      </c>
      <c r="I18" s="215">
        <v>0</v>
      </c>
      <c r="J18" s="215">
        <v>0</v>
      </c>
      <c r="K18" s="218" t="s">
        <v>198</v>
      </c>
    </row>
    <row r="19" spans="1:11" ht="23.25" customHeight="1" x14ac:dyDescent="0.25">
      <c r="A19" s="219">
        <v>2</v>
      </c>
      <c r="B19" s="119" t="s">
        <v>70</v>
      </c>
      <c r="C19" s="76"/>
      <c r="D19" s="76"/>
      <c r="E19" s="76"/>
      <c r="F19" s="76"/>
      <c r="G19" s="76"/>
      <c r="H19" s="76"/>
      <c r="I19" s="76"/>
      <c r="J19" s="76"/>
      <c r="K19" s="120"/>
    </row>
    <row r="20" spans="1:11" ht="66" customHeight="1" x14ac:dyDescent="0.25">
      <c r="A20" s="219" t="s">
        <v>54</v>
      </c>
      <c r="B20" s="220" t="s">
        <v>215</v>
      </c>
      <c r="C20" s="216" t="s">
        <v>71</v>
      </c>
      <c r="D20" s="219" t="s">
        <v>84</v>
      </c>
      <c r="E20" s="215">
        <v>0</v>
      </c>
      <c r="F20" s="215">
        <v>1</v>
      </c>
      <c r="G20" s="215">
        <v>0</v>
      </c>
      <c r="H20" s="215">
        <v>0</v>
      </c>
      <c r="I20" s="215">
        <v>0</v>
      </c>
      <c r="J20" s="215">
        <v>0</v>
      </c>
      <c r="K20" s="218" t="s">
        <v>94</v>
      </c>
    </row>
    <row r="21" spans="1:11" ht="61.5" customHeight="1" x14ac:dyDescent="0.25">
      <c r="A21" s="218" t="s">
        <v>76</v>
      </c>
      <c r="B21" s="220" t="s">
        <v>216</v>
      </c>
      <c r="C21" s="216" t="s">
        <v>85</v>
      </c>
      <c r="D21" s="219" t="s">
        <v>84</v>
      </c>
      <c r="E21" s="215">
        <v>0</v>
      </c>
      <c r="F21" s="215">
        <v>0</v>
      </c>
      <c r="G21" s="215">
        <v>1</v>
      </c>
      <c r="H21" s="215">
        <v>0</v>
      </c>
      <c r="I21" s="215">
        <v>0</v>
      </c>
      <c r="J21" s="215">
        <v>0</v>
      </c>
      <c r="K21" s="215" t="s">
        <v>93</v>
      </c>
    </row>
    <row r="22" spans="1:11" ht="33.75" customHeight="1" x14ac:dyDescent="0.25">
      <c r="A22" s="219">
        <v>3</v>
      </c>
      <c r="B22" s="119" t="s">
        <v>116</v>
      </c>
      <c r="C22" s="76"/>
      <c r="D22" s="76"/>
      <c r="E22" s="76"/>
      <c r="F22" s="76"/>
      <c r="G22" s="76"/>
      <c r="H22" s="76"/>
      <c r="I22" s="76"/>
      <c r="J22" s="76"/>
      <c r="K22" s="120"/>
    </row>
    <row r="23" spans="1:11" ht="62.25" customHeight="1" x14ac:dyDescent="0.25">
      <c r="A23" s="218" t="s">
        <v>55</v>
      </c>
      <c r="B23" s="221" t="s">
        <v>217</v>
      </c>
      <c r="C23" s="216" t="s">
        <v>85</v>
      </c>
      <c r="D23" s="222" t="s">
        <v>84</v>
      </c>
      <c r="E23" s="223">
        <v>0</v>
      </c>
      <c r="F23" s="223">
        <v>1</v>
      </c>
      <c r="G23" s="223">
        <v>0</v>
      </c>
      <c r="H23" s="223">
        <v>0</v>
      </c>
      <c r="I23" s="223">
        <v>0</v>
      </c>
      <c r="J23" s="223">
        <v>0</v>
      </c>
      <c r="K23" s="218" t="s">
        <v>94</v>
      </c>
    </row>
    <row r="24" spans="1:11" ht="87" customHeight="1" x14ac:dyDescent="0.25">
      <c r="A24" s="218" t="s">
        <v>56</v>
      </c>
      <c r="B24" s="221" t="s">
        <v>218</v>
      </c>
      <c r="C24" s="216" t="s">
        <v>69</v>
      </c>
      <c r="D24" s="222" t="s">
        <v>23</v>
      </c>
      <c r="E24" s="223">
        <v>100</v>
      </c>
      <c r="F24" s="223">
        <v>100</v>
      </c>
      <c r="G24" s="223">
        <v>100</v>
      </c>
      <c r="H24" s="223">
        <v>100</v>
      </c>
      <c r="I24" s="223">
        <v>100</v>
      </c>
      <c r="J24" s="223">
        <v>100</v>
      </c>
      <c r="K24" s="218" t="s">
        <v>153</v>
      </c>
    </row>
    <row r="25" spans="1:11" ht="33.75" customHeight="1" x14ac:dyDescent="0.25">
      <c r="A25" s="219">
        <v>4</v>
      </c>
      <c r="B25" s="119" t="s">
        <v>118</v>
      </c>
      <c r="C25" s="76"/>
      <c r="D25" s="76"/>
      <c r="E25" s="76"/>
      <c r="F25" s="76"/>
      <c r="G25" s="76"/>
      <c r="H25" s="76"/>
      <c r="I25" s="76"/>
      <c r="J25" s="76"/>
      <c r="K25" s="120"/>
    </row>
    <row r="26" spans="1:11" ht="78.75" customHeight="1" x14ac:dyDescent="0.25">
      <c r="A26" s="219" t="s">
        <v>144</v>
      </c>
      <c r="B26" s="216" t="s">
        <v>219</v>
      </c>
      <c r="C26" s="215" t="s">
        <v>71</v>
      </c>
      <c r="D26" s="222" t="s">
        <v>84</v>
      </c>
      <c r="E26" s="223">
        <v>0</v>
      </c>
      <c r="F26" s="223">
        <v>0</v>
      </c>
      <c r="G26" s="223">
        <v>0</v>
      </c>
      <c r="H26" s="223">
        <v>0</v>
      </c>
      <c r="I26" s="223">
        <v>0</v>
      </c>
      <c r="J26" s="223">
        <v>0</v>
      </c>
      <c r="K26" s="218" t="s">
        <v>95</v>
      </c>
    </row>
    <row r="27" spans="1:11" ht="33.75" customHeight="1" x14ac:dyDescent="0.25">
      <c r="A27" s="130" t="s">
        <v>117</v>
      </c>
      <c r="B27" s="224"/>
      <c r="C27" s="224"/>
      <c r="D27" s="224"/>
      <c r="E27" s="224"/>
      <c r="F27" s="224"/>
      <c r="G27" s="224"/>
      <c r="H27" s="224"/>
      <c r="I27" s="224"/>
      <c r="J27" s="224"/>
      <c r="K27" s="224"/>
    </row>
    <row r="28" spans="1:11" ht="78.75" x14ac:dyDescent="0.25">
      <c r="A28" s="218" t="s">
        <v>162</v>
      </c>
      <c r="B28" s="221" t="s">
        <v>220</v>
      </c>
      <c r="C28" s="215" t="s">
        <v>71</v>
      </c>
      <c r="D28" s="222" t="s">
        <v>23</v>
      </c>
      <c r="E28" s="215">
        <v>29</v>
      </c>
      <c r="F28" s="215">
        <v>31</v>
      </c>
      <c r="G28" s="215">
        <v>35</v>
      </c>
      <c r="H28" s="215">
        <v>37</v>
      </c>
      <c r="I28" s="215">
        <v>38</v>
      </c>
      <c r="J28" s="215">
        <v>39</v>
      </c>
      <c r="K28" s="215" t="s">
        <v>94</v>
      </c>
    </row>
    <row r="29" spans="1:11" ht="78.75" x14ac:dyDescent="0.25">
      <c r="A29" s="218" t="s">
        <v>163</v>
      </c>
      <c r="B29" s="216" t="s">
        <v>221</v>
      </c>
      <c r="C29" s="215" t="s">
        <v>71</v>
      </c>
      <c r="D29" s="222" t="s">
        <v>23</v>
      </c>
      <c r="E29" s="215">
        <v>50.87</v>
      </c>
      <c r="F29" s="215">
        <v>91.44</v>
      </c>
      <c r="G29" s="215">
        <v>100</v>
      </c>
      <c r="H29" s="215">
        <v>100</v>
      </c>
      <c r="I29" s="215">
        <v>100</v>
      </c>
      <c r="J29" s="215">
        <v>100</v>
      </c>
      <c r="K29" s="215" t="s">
        <v>94</v>
      </c>
    </row>
    <row r="30" spans="1:11" ht="63" x14ac:dyDescent="0.25">
      <c r="A30" s="218" t="s">
        <v>164</v>
      </c>
      <c r="B30" s="225" t="s">
        <v>222</v>
      </c>
      <c r="C30" s="215" t="s">
        <v>57</v>
      </c>
      <c r="D30" s="215" t="s">
        <v>23</v>
      </c>
      <c r="E30" s="215">
        <v>81.28</v>
      </c>
      <c r="F30" s="215">
        <v>88.9</v>
      </c>
      <c r="G30" s="215">
        <v>87.85</v>
      </c>
      <c r="H30" s="215">
        <v>87.92</v>
      </c>
      <c r="I30" s="215">
        <v>100</v>
      </c>
      <c r="J30" s="215">
        <v>100</v>
      </c>
      <c r="K30" s="215" t="s">
        <v>93</v>
      </c>
    </row>
    <row r="31" spans="1:11" ht="47.25" x14ac:dyDescent="0.25">
      <c r="A31" s="218" t="s">
        <v>165</v>
      </c>
      <c r="B31" s="225" t="s">
        <v>223</v>
      </c>
      <c r="C31" s="215" t="s">
        <v>57</v>
      </c>
      <c r="D31" s="215" t="s">
        <v>23</v>
      </c>
      <c r="E31" s="215">
        <v>40.909999999999997</v>
      </c>
      <c r="F31" s="215">
        <v>45.1</v>
      </c>
      <c r="G31" s="215">
        <v>59.6</v>
      </c>
      <c r="H31" s="215">
        <v>56.75</v>
      </c>
      <c r="I31" s="215">
        <v>62.1</v>
      </c>
      <c r="J31" s="215">
        <v>65.099999999999994</v>
      </c>
      <c r="K31" s="215" t="s">
        <v>95</v>
      </c>
    </row>
    <row r="32" spans="1:11" ht="33.75" customHeight="1" x14ac:dyDescent="0.25">
      <c r="A32" s="219">
        <v>6</v>
      </c>
      <c r="B32" s="119" t="s">
        <v>184</v>
      </c>
      <c r="C32" s="76"/>
      <c r="D32" s="76"/>
      <c r="E32" s="76"/>
      <c r="F32" s="76"/>
      <c r="G32" s="76"/>
      <c r="H32" s="76"/>
      <c r="I32" s="76"/>
      <c r="J32" s="76"/>
      <c r="K32" s="120"/>
    </row>
    <row r="33" spans="1:11" ht="63" x14ac:dyDescent="0.25">
      <c r="A33" s="226" t="s">
        <v>166</v>
      </c>
      <c r="B33" s="161" t="s">
        <v>224</v>
      </c>
      <c r="C33" s="1" t="s">
        <v>91</v>
      </c>
      <c r="D33" s="215" t="s">
        <v>72</v>
      </c>
      <c r="E33" s="215">
        <v>0</v>
      </c>
      <c r="F33" s="215">
        <v>0</v>
      </c>
      <c r="G33" s="215">
        <v>0</v>
      </c>
      <c r="H33" s="215">
        <v>0</v>
      </c>
      <c r="I33" s="215">
        <v>0</v>
      </c>
      <c r="J33" s="215">
        <v>0</v>
      </c>
      <c r="K33" s="218" t="s">
        <v>94</v>
      </c>
    </row>
    <row r="34" spans="1:11" ht="31.5" x14ac:dyDescent="0.25">
      <c r="A34" s="226" t="s">
        <v>167</v>
      </c>
      <c r="B34" s="161" t="s">
        <v>225</v>
      </c>
      <c r="C34" s="1" t="s">
        <v>86</v>
      </c>
      <c r="D34" s="215" t="s">
        <v>72</v>
      </c>
      <c r="E34" s="215">
        <v>0</v>
      </c>
      <c r="F34" s="215">
        <v>0</v>
      </c>
      <c r="G34" s="215">
        <v>0</v>
      </c>
      <c r="H34" s="215">
        <v>0</v>
      </c>
      <c r="I34" s="215">
        <v>0</v>
      </c>
      <c r="J34" s="215">
        <v>0</v>
      </c>
      <c r="K34" s="218" t="s">
        <v>94</v>
      </c>
    </row>
  </sheetData>
  <mergeCells count="15">
    <mergeCell ref="B19:K19"/>
    <mergeCell ref="B22:K22"/>
    <mergeCell ref="B25:K25"/>
    <mergeCell ref="B32:K32"/>
    <mergeCell ref="A27:K27"/>
    <mergeCell ref="E9:H9"/>
    <mergeCell ref="A11:J11"/>
    <mergeCell ref="B17:J17"/>
    <mergeCell ref="A12:J12"/>
    <mergeCell ref="A14:A15"/>
    <mergeCell ref="B14:B15"/>
    <mergeCell ref="D14:D15"/>
    <mergeCell ref="E14:E15"/>
    <mergeCell ref="C14:C15"/>
    <mergeCell ref="F14:K14"/>
  </mergeCells>
  <pageMargins left="0.21" right="0.17" top="0.2" bottom="0.22" header="0.17" footer="0.17"/>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34"/>
  <sheetViews>
    <sheetView zoomScale="80" zoomScaleNormal="80" zoomScaleSheetLayoutView="70" workbookViewId="0">
      <selection activeCell="A16" sqref="A16:J16"/>
    </sheetView>
  </sheetViews>
  <sheetFormatPr defaultRowHeight="12.75" x14ac:dyDescent="0.2"/>
  <cols>
    <col min="1" max="1" width="31.28515625" style="41" customWidth="1"/>
    <col min="2" max="2" width="43.28515625" style="41" customWidth="1"/>
    <col min="3" max="3" width="15.140625" style="42" customWidth="1"/>
    <col min="4" max="4" width="18" style="43" customWidth="1"/>
    <col min="5" max="5" width="18.85546875" style="43" customWidth="1"/>
    <col min="6" max="6" width="15.5703125" style="43" customWidth="1"/>
    <col min="7" max="7" width="13" style="43" customWidth="1"/>
    <col min="8" max="8" width="15.5703125" style="43" customWidth="1"/>
    <col min="9" max="9" width="13.42578125" style="43" customWidth="1"/>
    <col min="10" max="10" width="22.85546875" style="44" customWidth="1"/>
    <col min="11" max="16384" width="9.140625" style="41"/>
  </cols>
  <sheetData>
    <row r="2" spans="1:10" ht="15" x14ac:dyDescent="0.25">
      <c r="E2" s="43" t="s">
        <v>87</v>
      </c>
      <c r="F2" s="7"/>
      <c r="G2" s="7"/>
      <c r="H2" s="7"/>
      <c r="I2" s="7"/>
      <c r="J2" s="45"/>
    </row>
    <row r="3" spans="1:10" ht="15" x14ac:dyDescent="0.25">
      <c r="F3" s="8"/>
      <c r="G3" s="8"/>
      <c r="H3" s="8"/>
      <c r="I3" s="8"/>
      <c r="J3" s="8"/>
    </row>
    <row r="4" spans="1:10" ht="15" x14ac:dyDescent="0.25">
      <c r="F4" s="8"/>
      <c r="G4" s="8"/>
      <c r="H4" s="8"/>
      <c r="I4" s="8"/>
      <c r="J4" s="8"/>
    </row>
    <row r="5" spans="1:10" ht="15" x14ac:dyDescent="0.25">
      <c r="F5" s="8"/>
      <c r="G5" s="8"/>
      <c r="H5" s="8"/>
      <c r="I5" s="8"/>
      <c r="J5" s="8"/>
    </row>
    <row r="6" spans="1:10" x14ac:dyDescent="0.2">
      <c r="F6" s="9"/>
      <c r="G6" s="9"/>
      <c r="H6" s="9"/>
      <c r="I6" s="9"/>
      <c r="J6" s="9"/>
    </row>
    <row r="7" spans="1:10" x14ac:dyDescent="0.2">
      <c r="F7" s="10"/>
    </row>
    <row r="8" spans="1:10" ht="29.25" customHeight="1" x14ac:dyDescent="0.25">
      <c r="E8" s="46"/>
      <c r="F8" s="8" t="s">
        <v>148</v>
      </c>
      <c r="G8" s="8"/>
      <c r="I8" s="47"/>
      <c r="J8" s="48"/>
    </row>
    <row r="9" spans="1:10" ht="15" x14ac:dyDescent="0.25">
      <c r="E9" s="46"/>
      <c r="F9" s="8" t="s">
        <v>27</v>
      </c>
      <c r="G9" s="8"/>
      <c r="I9" s="47"/>
      <c r="J9" s="48"/>
    </row>
    <row r="10" spans="1:10" ht="15" x14ac:dyDescent="0.25">
      <c r="E10" s="46"/>
      <c r="F10" s="49" t="s">
        <v>180</v>
      </c>
      <c r="G10" s="49"/>
      <c r="H10" s="49"/>
      <c r="I10" s="49"/>
      <c r="J10" s="50"/>
    </row>
    <row r="11" spans="1:10" ht="15" x14ac:dyDescent="0.25">
      <c r="E11" s="46"/>
      <c r="F11" s="49" t="s">
        <v>179</v>
      </c>
      <c r="G11" s="49"/>
      <c r="H11" s="49"/>
      <c r="I11" s="49"/>
      <c r="J11" s="50"/>
    </row>
    <row r="12" spans="1:10" ht="15" x14ac:dyDescent="0.25">
      <c r="E12" s="46"/>
      <c r="F12" s="51" t="s">
        <v>26</v>
      </c>
      <c r="G12" s="52"/>
      <c r="H12" s="52"/>
      <c r="I12" s="52"/>
      <c r="J12" s="52"/>
    </row>
    <row r="13" spans="1:10" ht="15" customHeight="1" x14ac:dyDescent="0.25">
      <c r="E13" s="46"/>
      <c r="F13" s="53" t="s">
        <v>212</v>
      </c>
      <c r="G13" s="54"/>
      <c r="H13" s="54"/>
      <c r="I13" s="54"/>
      <c r="J13" s="54"/>
    </row>
    <row r="14" spans="1:10" x14ac:dyDescent="0.2">
      <c r="E14" s="46"/>
      <c r="H14" s="46"/>
      <c r="J14" s="55"/>
    </row>
    <row r="15" spans="1:10" s="96" customFormat="1" ht="15.75" customHeight="1" x14ac:dyDescent="0.25">
      <c r="A15" s="56"/>
      <c r="B15" s="56"/>
      <c r="C15" s="56"/>
      <c r="D15" s="56"/>
      <c r="E15" s="56"/>
      <c r="F15" s="56"/>
      <c r="G15" s="56"/>
      <c r="H15" s="56"/>
      <c r="I15" s="56"/>
      <c r="J15" s="56"/>
    </row>
    <row r="16" spans="1:10" s="96" customFormat="1" ht="15.75" customHeight="1" x14ac:dyDescent="0.2">
      <c r="A16" s="57"/>
      <c r="B16" s="57"/>
      <c r="C16" s="57"/>
      <c r="D16" s="57"/>
      <c r="E16" s="57"/>
      <c r="F16" s="57"/>
      <c r="G16" s="57"/>
      <c r="H16" s="57"/>
      <c r="I16" s="57"/>
      <c r="J16" s="57"/>
    </row>
    <row r="17" spans="1:10" s="96" customFormat="1" ht="10.5" customHeight="1" x14ac:dyDescent="0.2">
      <c r="A17" s="58"/>
      <c r="B17" s="58"/>
      <c r="C17" s="59"/>
      <c r="D17" s="60"/>
      <c r="E17" s="60"/>
      <c r="F17" s="60"/>
      <c r="G17" s="60"/>
      <c r="H17" s="60"/>
      <c r="I17" s="60"/>
      <c r="J17" s="61"/>
    </row>
    <row r="18" spans="1:10" ht="36.75" customHeight="1" x14ac:dyDescent="0.2">
      <c r="A18" s="16" t="s">
        <v>42</v>
      </c>
      <c r="B18" s="16" t="s">
        <v>11</v>
      </c>
      <c r="C18" s="62" t="s">
        <v>43</v>
      </c>
      <c r="D18" s="63" t="s">
        <v>44</v>
      </c>
      <c r="E18" s="64"/>
      <c r="F18" s="64"/>
      <c r="G18" s="64"/>
      <c r="H18" s="64"/>
      <c r="I18" s="65"/>
      <c r="J18" s="16" t="s">
        <v>150</v>
      </c>
    </row>
    <row r="19" spans="1:10" ht="141.75" customHeight="1" x14ac:dyDescent="0.2">
      <c r="A19" s="16"/>
      <c r="B19" s="16"/>
      <c r="C19" s="66"/>
      <c r="D19" s="67" t="s">
        <v>149</v>
      </c>
      <c r="E19" s="67" t="s">
        <v>125</v>
      </c>
      <c r="F19" s="67" t="s">
        <v>213</v>
      </c>
      <c r="G19" s="67" t="s">
        <v>126</v>
      </c>
      <c r="H19" s="67" t="s">
        <v>127</v>
      </c>
      <c r="I19" s="67" t="s">
        <v>128</v>
      </c>
      <c r="J19" s="16"/>
    </row>
    <row r="20" spans="1:10" ht="15" x14ac:dyDescent="0.2">
      <c r="A20" s="11">
        <v>1</v>
      </c>
      <c r="B20" s="11">
        <v>2</v>
      </c>
      <c r="C20" s="68">
        <v>5</v>
      </c>
      <c r="D20" s="68">
        <v>6</v>
      </c>
      <c r="E20" s="68">
        <v>7</v>
      </c>
      <c r="F20" s="68">
        <v>8</v>
      </c>
      <c r="G20" s="68">
        <v>9</v>
      </c>
      <c r="H20" s="68">
        <v>10</v>
      </c>
      <c r="I20" s="68">
        <v>11</v>
      </c>
      <c r="J20" s="11">
        <v>12</v>
      </c>
    </row>
    <row r="21" spans="1:10" ht="18" customHeight="1" x14ac:dyDescent="0.2">
      <c r="A21" s="69" t="s">
        <v>73</v>
      </c>
      <c r="B21" s="69"/>
      <c r="C21" s="69"/>
      <c r="D21" s="69"/>
      <c r="E21" s="69"/>
      <c r="F21" s="69"/>
      <c r="G21" s="69"/>
      <c r="H21" s="69"/>
      <c r="I21" s="69"/>
      <c r="J21" s="69"/>
    </row>
    <row r="22" spans="1:10" ht="39" customHeight="1" x14ac:dyDescent="0.2">
      <c r="A22" s="70" t="s">
        <v>197</v>
      </c>
      <c r="B22" s="6" t="s">
        <v>6</v>
      </c>
      <c r="C22" s="71" t="s">
        <v>24</v>
      </c>
      <c r="D22" s="4">
        <f>SUM(D23:D25)</f>
        <v>77366.14</v>
      </c>
      <c r="E22" s="5">
        <v>77366.14</v>
      </c>
      <c r="F22" s="5">
        <v>0</v>
      </c>
      <c r="G22" s="5">
        <v>0</v>
      </c>
      <c r="H22" s="5">
        <v>0</v>
      </c>
      <c r="I22" s="5">
        <v>0</v>
      </c>
      <c r="J22" s="16"/>
    </row>
    <row r="23" spans="1:10" ht="31.5" customHeight="1" x14ac:dyDescent="0.2">
      <c r="A23" s="72"/>
      <c r="B23" s="6" t="s">
        <v>5</v>
      </c>
      <c r="C23" s="73"/>
      <c r="D23" s="4">
        <f>SUM(E23:I23)</f>
        <v>37193.699999999997</v>
      </c>
      <c r="E23" s="5">
        <v>37193.699999999997</v>
      </c>
      <c r="F23" s="5">
        <v>0</v>
      </c>
      <c r="G23" s="5">
        <v>0</v>
      </c>
      <c r="H23" s="5">
        <v>0</v>
      </c>
      <c r="I23" s="5">
        <v>0</v>
      </c>
      <c r="J23" s="16"/>
    </row>
    <row r="24" spans="1:10" ht="23.25" customHeight="1" x14ac:dyDescent="0.2">
      <c r="A24" s="72"/>
      <c r="B24" s="6" t="s">
        <v>10</v>
      </c>
      <c r="C24" s="73"/>
      <c r="D24" s="4">
        <f>SUM(E24:I24)</f>
        <v>12397.9</v>
      </c>
      <c r="E24" s="5">
        <v>12397.9</v>
      </c>
      <c r="F24" s="5">
        <v>0</v>
      </c>
      <c r="G24" s="5">
        <v>0</v>
      </c>
      <c r="H24" s="5">
        <v>0</v>
      </c>
      <c r="I24" s="5">
        <v>0</v>
      </c>
      <c r="J24" s="16"/>
    </row>
    <row r="25" spans="1:10" ht="30" customHeight="1" x14ac:dyDescent="0.2">
      <c r="A25" s="72"/>
      <c r="B25" s="6" t="s">
        <v>21</v>
      </c>
      <c r="C25" s="73"/>
      <c r="D25" s="4">
        <f>SUM(E25:I25)</f>
        <v>27774.54</v>
      </c>
      <c r="E25" s="5">
        <v>27774.54</v>
      </c>
      <c r="F25" s="5">
        <v>0</v>
      </c>
      <c r="G25" s="5">
        <v>0</v>
      </c>
      <c r="H25" s="5">
        <v>0</v>
      </c>
      <c r="I25" s="5">
        <v>0</v>
      </c>
      <c r="J25" s="16"/>
    </row>
    <row r="26" spans="1:10" ht="35.25" customHeight="1" x14ac:dyDescent="0.2">
      <c r="A26" s="74"/>
      <c r="B26" s="6" t="s">
        <v>35</v>
      </c>
      <c r="C26" s="75"/>
      <c r="D26" s="4">
        <v>0</v>
      </c>
      <c r="E26" s="5">
        <v>0</v>
      </c>
      <c r="F26" s="5">
        <v>0</v>
      </c>
      <c r="G26" s="5">
        <v>0</v>
      </c>
      <c r="H26" s="5">
        <v>0</v>
      </c>
      <c r="I26" s="5">
        <v>0</v>
      </c>
      <c r="J26" s="16"/>
    </row>
    <row r="27" spans="1:10" ht="23.25" customHeight="1" x14ac:dyDescent="0.2">
      <c r="A27" s="76" t="s">
        <v>70</v>
      </c>
      <c r="B27" s="76"/>
      <c r="C27" s="76"/>
      <c r="D27" s="76"/>
      <c r="E27" s="76"/>
      <c r="F27" s="76"/>
      <c r="G27" s="76"/>
      <c r="H27" s="76"/>
      <c r="I27" s="76"/>
      <c r="J27" s="76"/>
    </row>
    <row r="28" spans="1:10" ht="18" customHeight="1" x14ac:dyDescent="0.2">
      <c r="A28" s="77" t="s">
        <v>141</v>
      </c>
      <c r="B28" s="6" t="s">
        <v>6</v>
      </c>
      <c r="C28" s="71" t="s">
        <v>24</v>
      </c>
      <c r="D28" s="4">
        <f>D31</f>
        <v>17000</v>
      </c>
      <c r="E28" s="5">
        <f>E31</f>
        <v>17000</v>
      </c>
      <c r="F28" s="5">
        <v>0</v>
      </c>
      <c r="G28" s="5">
        <v>0</v>
      </c>
      <c r="H28" s="5">
        <v>0</v>
      </c>
      <c r="I28" s="5">
        <v>0</v>
      </c>
      <c r="J28" s="16"/>
    </row>
    <row r="29" spans="1:10" ht="30.75" customHeight="1" x14ac:dyDescent="0.2">
      <c r="A29" s="77"/>
      <c r="B29" s="6" t="s">
        <v>5</v>
      </c>
      <c r="C29" s="73"/>
      <c r="D29" s="4">
        <f t="shared" ref="D29:D31" si="0">I29+H29+G29+F29+E29</f>
        <v>0</v>
      </c>
      <c r="E29" s="5">
        <v>0</v>
      </c>
      <c r="F29" s="5">
        <v>0</v>
      </c>
      <c r="G29" s="5">
        <v>0</v>
      </c>
      <c r="H29" s="5">
        <v>0</v>
      </c>
      <c r="I29" s="5">
        <v>0</v>
      </c>
      <c r="J29" s="16"/>
    </row>
    <row r="30" spans="1:10" ht="45" customHeight="1" x14ac:dyDescent="0.2">
      <c r="A30" s="77"/>
      <c r="B30" s="6" t="s">
        <v>10</v>
      </c>
      <c r="C30" s="73"/>
      <c r="D30" s="4">
        <f t="shared" si="0"/>
        <v>0</v>
      </c>
      <c r="E30" s="5">
        <v>0</v>
      </c>
      <c r="F30" s="5">
        <v>0</v>
      </c>
      <c r="G30" s="5">
        <v>0</v>
      </c>
      <c r="H30" s="5">
        <v>0</v>
      </c>
      <c r="I30" s="5">
        <v>0</v>
      </c>
      <c r="J30" s="16"/>
    </row>
    <row r="31" spans="1:10" ht="33" customHeight="1" x14ac:dyDescent="0.2">
      <c r="A31" s="77"/>
      <c r="B31" s="6" t="s">
        <v>21</v>
      </c>
      <c r="C31" s="73"/>
      <c r="D31" s="4">
        <f t="shared" si="0"/>
        <v>17000</v>
      </c>
      <c r="E31" s="5">
        <v>17000</v>
      </c>
      <c r="F31" s="5">
        <v>0</v>
      </c>
      <c r="G31" s="5">
        <v>0</v>
      </c>
      <c r="H31" s="5">
        <v>0</v>
      </c>
      <c r="I31" s="5">
        <v>0</v>
      </c>
      <c r="J31" s="16"/>
    </row>
    <row r="32" spans="1:10" ht="31.5" customHeight="1" x14ac:dyDescent="0.2">
      <c r="A32" s="77"/>
      <c r="B32" s="6" t="s">
        <v>35</v>
      </c>
      <c r="C32" s="75"/>
      <c r="D32" s="4">
        <f>I32+H32+G32+F32+E32</f>
        <v>0</v>
      </c>
      <c r="E32" s="5">
        <v>0</v>
      </c>
      <c r="F32" s="5">
        <v>0</v>
      </c>
      <c r="G32" s="5">
        <v>0</v>
      </c>
      <c r="H32" s="5">
        <v>0</v>
      </c>
      <c r="I32" s="5">
        <v>0</v>
      </c>
      <c r="J32" s="16"/>
    </row>
    <row r="33" spans="1:10" ht="31.5" customHeight="1" x14ac:dyDescent="0.2">
      <c r="A33" s="70" t="s">
        <v>188</v>
      </c>
      <c r="B33" s="6" t="s">
        <v>6</v>
      </c>
      <c r="C33" s="71" t="s">
        <v>24</v>
      </c>
      <c r="D33" s="4">
        <f>F33</f>
        <v>79000</v>
      </c>
      <c r="E33" s="4">
        <v>0</v>
      </c>
      <c r="F33" s="4">
        <f>F36</f>
        <v>79000</v>
      </c>
      <c r="G33" s="4">
        <v>0</v>
      </c>
      <c r="H33" s="4">
        <v>0</v>
      </c>
      <c r="I33" s="4">
        <f>SUM(I37+I36+I35+I34)</f>
        <v>0</v>
      </c>
      <c r="J33" s="40"/>
    </row>
    <row r="34" spans="1:10" ht="31.5" customHeight="1" x14ac:dyDescent="0.2">
      <c r="A34" s="78"/>
      <c r="B34" s="6" t="s">
        <v>5</v>
      </c>
      <c r="C34" s="73"/>
      <c r="D34" s="4">
        <f>I34+H34+G34+F34+E34</f>
        <v>0</v>
      </c>
      <c r="E34" s="5">
        <v>0</v>
      </c>
      <c r="F34" s="5">
        <v>0</v>
      </c>
      <c r="G34" s="5">
        <v>0</v>
      </c>
      <c r="H34" s="5">
        <v>0</v>
      </c>
      <c r="I34" s="5">
        <v>0</v>
      </c>
      <c r="J34" s="38"/>
    </row>
    <row r="35" spans="1:10" ht="31.5" customHeight="1" x14ac:dyDescent="0.2">
      <c r="A35" s="78"/>
      <c r="B35" s="6" t="s">
        <v>10</v>
      </c>
      <c r="C35" s="73"/>
      <c r="D35" s="4">
        <f>I35+H35+G35+F35+E35</f>
        <v>0</v>
      </c>
      <c r="E35" s="5">
        <v>0</v>
      </c>
      <c r="F35" s="5">
        <v>0</v>
      </c>
      <c r="G35" s="5">
        <v>0</v>
      </c>
      <c r="H35" s="5">
        <v>0</v>
      </c>
      <c r="I35" s="5">
        <v>0</v>
      </c>
      <c r="J35" s="38"/>
    </row>
    <row r="36" spans="1:10" ht="31.5" customHeight="1" x14ac:dyDescent="0.2">
      <c r="A36" s="78"/>
      <c r="B36" s="6" t="s">
        <v>21</v>
      </c>
      <c r="C36" s="73"/>
      <c r="D36" s="4">
        <f>F36</f>
        <v>79000</v>
      </c>
      <c r="E36" s="5">
        <v>0</v>
      </c>
      <c r="F36" s="5">
        <v>79000</v>
      </c>
      <c r="G36" s="5">
        <v>0</v>
      </c>
      <c r="H36" s="5">
        <v>0</v>
      </c>
      <c r="I36" s="5">
        <v>0</v>
      </c>
      <c r="J36" s="38"/>
    </row>
    <row r="37" spans="1:10" ht="31.5" customHeight="1" x14ac:dyDescent="0.2">
      <c r="A37" s="79"/>
      <c r="B37" s="6" t="s">
        <v>35</v>
      </c>
      <c r="C37" s="75"/>
      <c r="D37" s="4">
        <f>I37+H37+G37+F37+E37</f>
        <v>0</v>
      </c>
      <c r="E37" s="5">
        <v>0</v>
      </c>
      <c r="F37" s="5">
        <v>0</v>
      </c>
      <c r="G37" s="5">
        <v>0</v>
      </c>
      <c r="H37" s="5">
        <v>0</v>
      </c>
      <c r="I37" s="5">
        <v>0</v>
      </c>
      <c r="J37" s="39"/>
    </row>
    <row r="38" spans="1:10" ht="28.5" customHeight="1" x14ac:dyDescent="0.2">
      <c r="A38" s="76" t="s">
        <v>116</v>
      </c>
      <c r="B38" s="76"/>
      <c r="C38" s="76"/>
      <c r="D38" s="76"/>
      <c r="E38" s="76"/>
      <c r="F38" s="76"/>
      <c r="G38" s="76"/>
      <c r="H38" s="76"/>
      <c r="I38" s="76"/>
      <c r="J38" s="76"/>
    </row>
    <row r="39" spans="1:10" s="97" customFormat="1" ht="30.75" customHeight="1" x14ac:dyDescent="0.2">
      <c r="A39" s="77" t="s">
        <v>143</v>
      </c>
      <c r="B39" s="6" t="s">
        <v>6</v>
      </c>
      <c r="C39" s="71" t="s">
        <v>24</v>
      </c>
      <c r="D39" s="4">
        <f>E39</f>
        <v>30000</v>
      </c>
      <c r="E39" s="4">
        <f>SUM(E43+E42+E41+E40)</f>
        <v>30000</v>
      </c>
      <c r="F39" s="4">
        <v>0</v>
      </c>
      <c r="G39" s="5">
        <v>0</v>
      </c>
      <c r="H39" s="4">
        <f>SUM(H43+H42+H41+H40)</f>
        <v>0</v>
      </c>
      <c r="I39" s="4">
        <f>SUM(I43+I42+I41+I40)</f>
        <v>0</v>
      </c>
      <c r="J39" s="40"/>
    </row>
    <row r="40" spans="1:10" s="97" customFormat="1" ht="30.75" customHeight="1" x14ac:dyDescent="0.2">
      <c r="A40" s="77"/>
      <c r="B40" s="6" t="s">
        <v>5</v>
      </c>
      <c r="C40" s="73"/>
      <c r="D40" s="4">
        <f>I40+H40+G40+F40+E40</f>
        <v>0</v>
      </c>
      <c r="E40" s="5">
        <v>0</v>
      </c>
      <c r="F40" s="5">
        <v>0</v>
      </c>
      <c r="G40" s="5">
        <v>0</v>
      </c>
      <c r="H40" s="5">
        <v>0</v>
      </c>
      <c r="I40" s="5">
        <v>0</v>
      </c>
      <c r="J40" s="80"/>
    </row>
    <row r="41" spans="1:10" s="97" customFormat="1" ht="30.75" customHeight="1" x14ac:dyDescent="0.2">
      <c r="A41" s="77"/>
      <c r="B41" s="6" t="s">
        <v>10</v>
      </c>
      <c r="C41" s="73"/>
      <c r="D41" s="4">
        <f>E41+F41+G41+H41+I41</f>
        <v>0</v>
      </c>
      <c r="E41" s="5">
        <v>0</v>
      </c>
      <c r="F41" s="5">
        <v>0</v>
      </c>
      <c r="G41" s="5">
        <v>0</v>
      </c>
      <c r="H41" s="5">
        <v>0</v>
      </c>
      <c r="I41" s="5">
        <v>0</v>
      </c>
      <c r="J41" s="80"/>
    </row>
    <row r="42" spans="1:10" s="97" customFormat="1" ht="30.75" customHeight="1" x14ac:dyDescent="0.2">
      <c r="A42" s="77"/>
      <c r="B42" s="6" t="s">
        <v>21</v>
      </c>
      <c r="C42" s="73"/>
      <c r="D42" s="4">
        <f>E42</f>
        <v>30000</v>
      </c>
      <c r="E42" s="5">
        <v>30000</v>
      </c>
      <c r="F42" s="5">
        <v>0</v>
      </c>
      <c r="G42" s="5">
        <v>0</v>
      </c>
      <c r="H42" s="5">
        <v>0</v>
      </c>
      <c r="I42" s="5">
        <v>0</v>
      </c>
      <c r="J42" s="80"/>
    </row>
    <row r="43" spans="1:10" s="97" customFormat="1" ht="30.75" customHeight="1" x14ac:dyDescent="0.2">
      <c r="A43" s="77"/>
      <c r="B43" s="6" t="s">
        <v>35</v>
      </c>
      <c r="C43" s="75"/>
      <c r="D43" s="4">
        <f>E43+F43+H43+G43+I43</f>
        <v>0</v>
      </c>
      <c r="E43" s="5">
        <v>0</v>
      </c>
      <c r="F43" s="5">
        <v>0</v>
      </c>
      <c r="G43" s="5">
        <v>0</v>
      </c>
      <c r="H43" s="5">
        <v>0</v>
      </c>
      <c r="I43" s="5">
        <v>0</v>
      </c>
      <c r="J43" s="81"/>
    </row>
    <row r="44" spans="1:10" s="97" customFormat="1" ht="30.75" customHeight="1" x14ac:dyDescent="0.2">
      <c r="A44" s="77" t="s">
        <v>191</v>
      </c>
      <c r="B44" s="6" t="s">
        <v>6</v>
      </c>
      <c r="C44" s="71" t="s">
        <v>24</v>
      </c>
      <c r="D44" s="4">
        <f>F44+G44</f>
        <v>2000</v>
      </c>
      <c r="E44" s="4">
        <v>0</v>
      </c>
      <c r="F44" s="4">
        <f>F47</f>
        <v>1000</v>
      </c>
      <c r="G44" s="4">
        <v>1000</v>
      </c>
      <c r="H44" s="4">
        <v>0</v>
      </c>
      <c r="I44" s="4">
        <v>0</v>
      </c>
      <c r="J44" s="40"/>
    </row>
    <row r="45" spans="1:10" s="97" customFormat="1" ht="30.75" customHeight="1" x14ac:dyDescent="0.2">
      <c r="A45" s="77"/>
      <c r="B45" s="6" t="s">
        <v>5</v>
      </c>
      <c r="C45" s="73"/>
      <c r="D45" s="4">
        <f>E45+F45+G45+H45+I45</f>
        <v>0</v>
      </c>
      <c r="E45" s="5">
        <v>0</v>
      </c>
      <c r="F45" s="5">
        <v>0</v>
      </c>
      <c r="G45" s="5">
        <v>0</v>
      </c>
      <c r="H45" s="5">
        <v>0</v>
      </c>
      <c r="I45" s="5">
        <v>0</v>
      </c>
      <c r="J45" s="80"/>
    </row>
    <row r="46" spans="1:10" s="97" customFormat="1" ht="30.75" customHeight="1" x14ac:dyDescent="0.2">
      <c r="A46" s="77"/>
      <c r="B46" s="6" t="s">
        <v>10</v>
      </c>
      <c r="C46" s="73"/>
      <c r="D46" s="4">
        <f>E46+F46+G46+H46+I46</f>
        <v>0</v>
      </c>
      <c r="E46" s="5">
        <v>0</v>
      </c>
      <c r="F46" s="5">
        <v>0</v>
      </c>
      <c r="G46" s="5">
        <v>0</v>
      </c>
      <c r="H46" s="5">
        <v>0</v>
      </c>
      <c r="I46" s="5">
        <v>0</v>
      </c>
      <c r="J46" s="80"/>
    </row>
    <row r="47" spans="1:10" s="97" customFormat="1" ht="30.75" customHeight="1" x14ac:dyDescent="0.2">
      <c r="A47" s="77"/>
      <c r="B47" s="6" t="s">
        <v>21</v>
      </c>
      <c r="C47" s="73"/>
      <c r="D47" s="4">
        <f>F47+G47</f>
        <v>2000</v>
      </c>
      <c r="E47" s="5">
        <v>0</v>
      </c>
      <c r="F47" s="5">
        <v>1000</v>
      </c>
      <c r="G47" s="5">
        <v>1000</v>
      </c>
      <c r="H47" s="5">
        <v>0</v>
      </c>
      <c r="I47" s="5">
        <v>0</v>
      </c>
      <c r="J47" s="80"/>
    </row>
    <row r="48" spans="1:10" s="97" customFormat="1" ht="30.75" customHeight="1" x14ac:dyDescent="0.2">
      <c r="A48" s="77"/>
      <c r="B48" s="6" t="s">
        <v>35</v>
      </c>
      <c r="C48" s="75"/>
      <c r="D48" s="4">
        <f>E48+F48+G48+H48+I48</f>
        <v>0</v>
      </c>
      <c r="E48" s="5">
        <v>0</v>
      </c>
      <c r="F48" s="5">
        <v>0</v>
      </c>
      <c r="G48" s="5">
        <v>0</v>
      </c>
      <c r="H48" s="5">
        <v>0</v>
      </c>
      <c r="I48" s="5">
        <v>0</v>
      </c>
      <c r="J48" s="81"/>
    </row>
    <row r="49" spans="1:10" s="97" customFormat="1" ht="30.75" customHeight="1" x14ac:dyDescent="0.2">
      <c r="A49" s="70" t="s">
        <v>193</v>
      </c>
      <c r="B49" s="6" t="s">
        <v>6</v>
      </c>
      <c r="C49" s="71" t="s">
        <v>24</v>
      </c>
      <c r="D49" s="4">
        <f>F49+G49</f>
        <v>2000</v>
      </c>
      <c r="E49" s="4">
        <v>0</v>
      </c>
      <c r="F49" s="4">
        <v>1000</v>
      </c>
      <c r="G49" s="4">
        <v>1000</v>
      </c>
      <c r="H49" s="4">
        <v>0</v>
      </c>
      <c r="I49" s="4">
        <v>0</v>
      </c>
      <c r="J49" s="40"/>
    </row>
    <row r="50" spans="1:10" s="97" customFormat="1" ht="30.75" customHeight="1" x14ac:dyDescent="0.2">
      <c r="A50" s="78"/>
      <c r="B50" s="6" t="s">
        <v>5</v>
      </c>
      <c r="C50" s="73"/>
      <c r="D50" s="4">
        <f>E50+F50+G50+H50+I50</f>
        <v>0</v>
      </c>
      <c r="E50" s="5">
        <v>0</v>
      </c>
      <c r="F50" s="5">
        <v>0</v>
      </c>
      <c r="G50" s="5">
        <v>0</v>
      </c>
      <c r="H50" s="5">
        <v>0</v>
      </c>
      <c r="I50" s="5">
        <v>0</v>
      </c>
      <c r="J50" s="80"/>
    </row>
    <row r="51" spans="1:10" s="97" customFormat="1" ht="30.75" customHeight="1" x14ac:dyDescent="0.2">
      <c r="A51" s="78"/>
      <c r="B51" s="6" t="s">
        <v>10</v>
      </c>
      <c r="C51" s="73"/>
      <c r="D51" s="4">
        <f>I51+H51+G51+F51+E51</f>
        <v>0</v>
      </c>
      <c r="E51" s="5">
        <v>0</v>
      </c>
      <c r="F51" s="5">
        <v>0</v>
      </c>
      <c r="G51" s="5">
        <v>0</v>
      </c>
      <c r="H51" s="5">
        <v>0</v>
      </c>
      <c r="I51" s="5">
        <v>0</v>
      </c>
      <c r="J51" s="80"/>
    </row>
    <row r="52" spans="1:10" s="97" customFormat="1" ht="30.75" customHeight="1" x14ac:dyDescent="0.2">
      <c r="A52" s="78"/>
      <c r="B52" s="6" t="s">
        <v>21</v>
      </c>
      <c r="C52" s="73"/>
      <c r="D52" s="5">
        <f>F52+G52</f>
        <v>2000</v>
      </c>
      <c r="E52" s="5">
        <v>0</v>
      </c>
      <c r="F52" s="5">
        <v>1000</v>
      </c>
      <c r="G52" s="5">
        <v>1000</v>
      </c>
      <c r="H52" s="5">
        <v>0</v>
      </c>
      <c r="I52" s="5">
        <v>0</v>
      </c>
      <c r="J52" s="80"/>
    </row>
    <row r="53" spans="1:10" s="97" customFormat="1" ht="30.75" customHeight="1" x14ac:dyDescent="0.2">
      <c r="A53" s="79"/>
      <c r="B53" s="6" t="s">
        <v>35</v>
      </c>
      <c r="C53" s="75"/>
      <c r="D53" s="4">
        <f>E53+F53+G53+H53+I53</f>
        <v>0</v>
      </c>
      <c r="E53" s="5">
        <v>0</v>
      </c>
      <c r="F53" s="5">
        <v>0</v>
      </c>
      <c r="G53" s="5">
        <v>0</v>
      </c>
      <c r="H53" s="5">
        <v>0</v>
      </c>
      <c r="I53" s="5">
        <v>0</v>
      </c>
      <c r="J53" s="81"/>
    </row>
    <row r="54" spans="1:10" s="97" customFormat="1" ht="30.75" customHeight="1" x14ac:dyDescent="0.2">
      <c r="A54" s="70" t="s">
        <v>195</v>
      </c>
      <c r="B54" s="6" t="s">
        <v>6</v>
      </c>
      <c r="C54" s="71" t="s">
        <v>24</v>
      </c>
      <c r="D54" s="4">
        <f>F54+G54</f>
        <v>3720</v>
      </c>
      <c r="E54" s="5">
        <v>0</v>
      </c>
      <c r="F54" s="5">
        <f>F57</f>
        <v>1860</v>
      </c>
      <c r="G54" s="5">
        <v>1860</v>
      </c>
      <c r="H54" s="5">
        <v>0</v>
      </c>
      <c r="I54" s="5">
        <v>0</v>
      </c>
      <c r="J54" s="16"/>
    </row>
    <row r="55" spans="1:10" s="97" customFormat="1" ht="30.75" customHeight="1" x14ac:dyDescent="0.2">
      <c r="A55" s="78"/>
      <c r="B55" s="6" t="s">
        <v>5</v>
      </c>
      <c r="C55" s="73"/>
      <c r="D55" s="4">
        <v>0</v>
      </c>
      <c r="E55" s="5">
        <v>0</v>
      </c>
      <c r="F55" s="5">
        <v>0</v>
      </c>
      <c r="G55" s="5">
        <v>0</v>
      </c>
      <c r="H55" s="5">
        <v>0</v>
      </c>
      <c r="I55" s="5">
        <v>0</v>
      </c>
      <c r="J55" s="16"/>
    </row>
    <row r="56" spans="1:10" s="97" customFormat="1" ht="30.75" customHeight="1" x14ac:dyDescent="0.2">
      <c r="A56" s="78"/>
      <c r="B56" s="6" t="s">
        <v>10</v>
      </c>
      <c r="C56" s="73"/>
      <c r="D56" s="4">
        <v>0</v>
      </c>
      <c r="E56" s="5">
        <v>0</v>
      </c>
      <c r="F56" s="5">
        <v>0</v>
      </c>
      <c r="G56" s="5">
        <v>0</v>
      </c>
      <c r="H56" s="5">
        <v>0</v>
      </c>
      <c r="I56" s="5">
        <v>0</v>
      </c>
      <c r="J56" s="16"/>
    </row>
    <row r="57" spans="1:10" s="97" customFormat="1" ht="30.75" customHeight="1" x14ac:dyDescent="0.2">
      <c r="A57" s="78"/>
      <c r="B57" s="6" t="s">
        <v>21</v>
      </c>
      <c r="C57" s="73"/>
      <c r="D57" s="4">
        <f>F57+G57</f>
        <v>3720</v>
      </c>
      <c r="E57" s="5">
        <v>0</v>
      </c>
      <c r="F57" s="5">
        <v>1860</v>
      </c>
      <c r="G57" s="5">
        <v>1860</v>
      </c>
      <c r="H57" s="5">
        <v>0</v>
      </c>
      <c r="I57" s="5">
        <v>0</v>
      </c>
      <c r="J57" s="16"/>
    </row>
    <row r="58" spans="1:10" s="97" customFormat="1" ht="30.75" customHeight="1" x14ac:dyDescent="0.2">
      <c r="A58" s="79"/>
      <c r="B58" s="6" t="s">
        <v>35</v>
      </c>
      <c r="C58" s="75"/>
      <c r="D58" s="4">
        <v>0</v>
      </c>
      <c r="E58" s="5">
        <v>0</v>
      </c>
      <c r="F58" s="5">
        <v>0</v>
      </c>
      <c r="G58" s="5">
        <v>0</v>
      </c>
      <c r="H58" s="5">
        <v>0</v>
      </c>
      <c r="I58" s="5">
        <v>0</v>
      </c>
      <c r="J58" s="16"/>
    </row>
    <row r="59" spans="1:10" ht="15.75" customHeight="1" x14ac:dyDescent="0.2">
      <c r="A59" s="76" t="s">
        <v>118</v>
      </c>
      <c r="B59" s="76"/>
      <c r="C59" s="76"/>
      <c r="D59" s="76"/>
      <c r="E59" s="76"/>
      <c r="F59" s="76"/>
      <c r="G59" s="76"/>
      <c r="H59" s="76"/>
      <c r="I59" s="76"/>
      <c r="J59" s="76"/>
    </row>
    <row r="60" spans="1:10" ht="15" customHeight="1" x14ac:dyDescent="0.2">
      <c r="A60" s="82" t="s">
        <v>146</v>
      </c>
      <c r="B60" s="6" t="s">
        <v>6</v>
      </c>
      <c r="C60" s="71" t="s">
        <v>24</v>
      </c>
      <c r="D60" s="83">
        <v>0</v>
      </c>
      <c r="E60" s="83">
        <v>0</v>
      </c>
      <c r="F60" s="83">
        <v>0</v>
      </c>
      <c r="G60" s="83">
        <v>0</v>
      </c>
      <c r="H60" s="83">
        <v>0</v>
      </c>
      <c r="I60" s="83">
        <v>0</v>
      </c>
      <c r="J60" s="37"/>
    </row>
    <row r="61" spans="1:10" ht="15.75" x14ac:dyDescent="0.2">
      <c r="A61" s="82"/>
      <c r="B61" s="6" t="s">
        <v>5</v>
      </c>
      <c r="C61" s="73"/>
      <c r="D61" s="83">
        <v>0</v>
      </c>
      <c r="E61" s="83">
        <v>0</v>
      </c>
      <c r="F61" s="83">
        <v>0</v>
      </c>
      <c r="G61" s="83">
        <v>0</v>
      </c>
      <c r="H61" s="83">
        <v>0</v>
      </c>
      <c r="I61" s="83">
        <v>0</v>
      </c>
      <c r="J61" s="37"/>
    </row>
    <row r="62" spans="1:10" ht="15.75" x14ac:dyDescent="0.2">
      <c r="A62" s="82"/>
      <c r="B62" s="6" t="s">
        <v>10</v>
      </c>
      <c r="C62" s="73"/>
      <c r="D62" s="83">
        <v>0</v>
      </c>
      <c r="E62" s="83">
        <v>0</v>
      </c>
      <c r="F62" s="83">
        <v>0</v>
      </c>
      <c r="G62" s="83">
        <v>0</v>
      </c>
      <c r="H62" s="83">
        <v>0</v>
      </c>
      <c r="I62" s="83">
        <v>0</v>
      </c>
      <c r="J62" s="37"/>
    </row>
    <row r="63" spans="1:10" ht="30" x14ac:dyDescent="0.2">
      <c r="A63" s="82"/>
      <c r="B63" s="6" t="s">
        <v>21</v>
      </c>
      <c r="C63" s="73"/>
      <c r="D63" s="83">
        <v>0</v>
      </c>
      <c r="E63" s="83">
        <v>0</v>
      </c>
      <c r="F63" s="83">
        <v>0</v>
      </c>
      <c r="G63" s="83">
        <v>0</v>
      </c>
      <c r="H63" s="83">
        <v>0</v>
      </c>
      <c r="I63" s="83">
        <v>0</v>
      </c>
      <c r="J63" s="37"/>
    </row>
    <row r="64" spans="1:10" ht="77.25" customHeight="1" x14ac:dyDescent="0.2">
      <c r="A64" s="82"/>
      <c r="B64" s="6" t="s">
        <v>35</v>
      </c>
      <c r="C64" s="75"/>
      <c r="D64" s="83">
        <v>0</v>
      </c>
      <c r="E64" s="83">
        <v>0</v>
      </c>
      <c r="F64" s="83">
        <v>0</v>
      </c>
      <c r="G64" s="83">
        <v>0</v>
      </c>
      <c r="H64" s="83">
        <v>0</v>
      </c>
      <c r="I64" s="83">
        <v>0</v>
      </c>
      <c r="J64" s="37"/>
    </row>
    <row r="65" spans="1:16" ht="15.75" hidden="1" customHeight="1" x14ac:dyDescent="0.2">
      <c r="A65" s="69"/>
      <c r="B65" s="69"/>
      <c r="C65" s="69"/>
      <c r="D65" s="69"/>
      <c r="E65" s="69"/>
      <c r="F65" s="69"/>
      <c r="G65" s="69"/>
      <c r="H65" s="69"/>
      <c r="I65" s="69"/>
      <c r="J65" s="69"/>
    </row>
    <row r="66" spans="1:16" ht="15" hidden="1" customHeight="1" x14ac:dyDescent="0.2">
      <c r="A66" s="77" t="s">
        <v>105</v>
      </c>
      <c r="B66" s="84" t="s">
        <v>6</v>
      </c>
      <c r="C66" s="85">
        <v>0</v>
      </c>
      <c r="D66" s="85">
        <v>0</v>
      </c>
      <c r="E66" s="86">
        <v>0</v>
      </c>
      <c r="F66" s="86">
        <v>0</v>
      </c>
      <c r="G66" s="86">
        <v>0</v>
      </c>
      <c r="H66" s="86">
        <v>0</v>
      </c>
      <c r="I66" s="86">
        <v>0</v>
      </c>
      <c r="J66" s="16" t="s">
        <v>30</v>
      </c>
    </row>
    <row r="67" spans="1:16" ht="35.25" hidden="1" customHeight="1" x14ac:dyDescent="0.2">
      <c r="A67" s="77"/>
      <c r="B67" s="84" t="s">
        <v>5</v>
      </c>
      <c r="C67" s="85">
        <v>0</v>
      </c>
      <c r="D67" s="85">
        <v>0</v>
      </c>
      <c r="E67" s="86">
        <v>0</v>
      </c>
      <c r="F67" s="86">
        <v>0</v>
      </c>
      <c r="G67" s="86">
        <v>0</v>
      </c>
      <c r="H67" s="86">
        <v>0</v>
      </c>
      <c r="I67" s="86">
        <v>0</v>
      </c>
      <c r="J67" s="16"/>
    </row>
    <row r="68" spans="1:16" ht="33" hidden="1" customHeight="1" x14ac:dyDescent="0.2">
      <c r="A68" s="77"/>
      <c r="B68" s="84" t="s">
        <v>10</v>
      </c>
      <c r="C68" s="85">
        <v>0</v>
      </c>
      <c r="D68" s="85">
        <v>0</v>
      </c>
      <c r="E68" s="86">
        <v>0</v>
      </c>
      <c r="F68" s="86">
        <v>0</v>
      </c>
      <c r="G68" s="86">
        <v>0</v>
      </c>
      <c r="H68" s="86">
        <v>0</v>
      </c>
      <c r="I68" s="86">
        <v>0</v>
      </c>
      <c r="J68" s="16"/>
    </row>
    <row r="69" spans="1:16" ht="42.75" hidden="1" customHeight="1" x14ac:dyDescent="0.2">
      <c r="A69" s="77"/>
      <c r="B69" s="84" t="s">
        <v>21</v>
      </c>
      <c r="C69" s="85">
        <v>0</v>
      </c>
      <c r="D69" s="85">
        <v>0</v>
      </c>
      <c r="E69" s="87">
        <v>0</v>
      </c>
      <c r="F69" s="87">
        <v>0</v>
      </c>
      <c r="G69" s="86">
        <v>0</v>
      </c>
      <c r="H69" s="86">
        <v>0</v>
      </c>
      <c r="I69" s="86">
        <v>0</v>
      </c>
      <c r="J69" s="16"/>
    </row>
    <row r="70" spans="1:16" ht="18.75" hidden="1" customHeight="1" x14ac:dyDescent="0.2">
      <c r="A70" s="77"/>
      <c r="B70" s="84" t="s">
        <v>35</v>
      </c>
      <c r="C70" s="85">
        <v>0</v>
      </c>
      <c r="D70" s="85">
        <v>0</v>
      </c>
      <c r="E70" s="87">
        <v>0</v>
      </c>
      <c r="F70" s="87">
        <v>0</v>
      </c>
      <c r="G70" s="86">
        <v>0</v>
      </c>
      <c r="H70" s="86">
        <v>0</v>
      </c>
      <c r="I70" s="86">
        <v>0</v>
      </c>
      <c r="J70" s="16"/>
    </row>
    <row r="71" spans="1:16" ht="15" hidden="1" customHeight="1" x14ac:dyDescent="0.2">
      <c r="A71" s="70" t="s">
        <v>106</v>
      </c>
      <c r="B71" s="6" t="s">
        <v>6</v>
      </c>
      <c r="C71" s="4">
        <v>0</v>
      </c>
      <c r="D71" s="4">
        <v>0</v>
      </c>
      <c r="E71" s="88">
        <v>0</v>
      </c>
      <c r="F71" s="88">
        <v>0</v>
      </c>
      <c r="G71" s="88">
        <v>0</v>
      </c>
      <c r="H71" s="88">
        <v>0</v>
      </c>
      <c r="I71" s="88">
        <v>0</v>
      </c>
      <c r="J71" s="16" t="s">
        <v>30</v>
      </c>
    </row>
    <row r="72" spans="1:16" ht="32.25" hidden="1" customHeight="1" x14ac:dyDescent="0.2">
      <c r="A72" s="72"/>
      <c r="B72" s="6" t="s">
        <v>5</v>
      </c>
      <c r="C72" s="4">
        <v>0</v>
      </c>
      <c r="D72" s="4">
        <v>0</v>
      </c>
      <c r="E72" s="88">
        <v>0</v>
      </c>
      <c r="F72" s="88">
        <v>0</v>
      </c>
      <c r="G72" s="88">
        <v>0</v>
      </c>
      <c r="H72" s="88">
        <v>0</v>
      </c>
      <c r="I72" s="88">
        <v>0</v>
      </c>
      <c r="J72" s="16"/>
    </row>
    <row r="73" spans="1:16" ht="30" hidden="1" customHeight="1" x14ac:dyDescent="0.2">
      <c r="A73" s="72"/>
      <c r="B73" s="6" t="s">
        <v>10</v>
      </c>
      <c r="C73" s="4">
        <v>0</v>
      </c>
      <c r="D73" s="4">
        <v>0</v>
      </c>
      <c r="E73" s="88">
        <v>0</v>
      </c>
      <c r="F73" s="88">
        <v>0</v>
      </c>
      <c r="G73" s="88">
        <v>0</v>
      </c>
      <c r="H73" s="88">
        <v>0</v>
      </c>
      <c r="I73" s="88">
        <v>0</v>
      </c>
      <c r="J73" s="16"/>
      <c r="P73" s="42">
        <f>-G2597</f>
        <v>0</v>
      </c>
    </row>
    <row r="74" spans="1:16" ht="30.75" hidden="1" customHeight="1" x14ac:dyDescent="0.2">
      <c r="A74" s="72"/>
      <c r="B74" s="6" t="s">
        <v>21</v>
      </c>
      <c r="C74" s="4">
        <v>0</v>
      </c>
      <c r="D74" s="4">
        <v>0</v>
      </c>
      <c r="E74" s="89">
        <v>0</v>
      </c>
      <c r="F74" s="89">
        <v>0</v>
      </c>
      <c r="G74" s="89">
        <v>0</v>
      </c>
      <c r="H74" s="89">
        <v>0</v>
      </c>
      <c r="I74" s="89">
        <v>0</v>
      </c>
      <c r="J74" s="16"/>
    </row>
    <row r="75" spans="1:16" ht="18" hidden="1" customHeight="1" x14ac:dyDescent="0.2">
      <c r="A75" s="74"/>
      <c r="B75" s="6" t="s">
        <v>35</v>
      </c>
      <c r="C75" s="4">
        <v>0</v>
      </c>
      <c r="D75" s="4">
        <v>0</v>
      </c>
      <c r="E75" s="89">
        <v>0</v>
      </c>
      <c r="F75" s="89">
        <v>0</v>
      </c>
      <c r="G75" s="89">
        <v>0</v>
      </c>
      <c r="H75" s="89">
        <v>0</v>
      </c>
      <c r="I75" s="89">
        <v>0</v>
      </c>
      <c r="J75" s="16"/>
    </row>
    <row r="76" spans="1:16" ht="14.25" hidden="1" customHeight="1" x14ac:dyDescent="0.2">
      <c r="A76" s="90" t="s">
        <v>82</v>
      </c>
      <c r="B76" s="84" t="s">
        <v>6</v>
      </c>
      <c r="C76" s="85">
        <v>0</v>
      </c>
      <c r="D76" s="85">
        <v>0</v>
      </c>
      <c r="E76" s="85">
        <v>0</v>
      </c>
      <c r="F76" s="85">
        <v>0</v>
      </c>
      <c r="G76" s="85">
        <v>0</v>
      </c>
      <c r="H76" s="85">
        <v>0</v>
      </c>
      <c r="I76" s="85">
        <v>0</v>
      </c>
      <c r="J76" s="91"/>
    </row>
    <row r="77" spans="1:16" ht="27.75" hidden="1" customHeight="1" x14ac:dyDescent="0.2">
      <c r="A77" s="90"/>
      <c r="B77" s="84" t="s">
        <v>5</v>
      </c>
      <c r="C77" s="85">
        <v>0</v>
      </c>
      <c r="D77" s="85">
        <v>0</v>
      </c>
      <c r="E77" s="85">
        <v>0</v>
      </c>
      <c r="F77" s="85">
        <v>0</v>
      </c>
      <c r="G77" s="85">
        <v>0</v>
      </c>
      <c r="H77" s="85">
        <v>0</v>
      </c>
      <c r="I77" s="85">
        <v>0</v>
      </c>
      <c r="J77" s="91"/>
    </row>
    <row r="78" spans="1:16" ht="32.25" hidden="1" customHeight="1" x14ac:dyDescent="0.2">
      <c r="A78" s="90"/>
      <c r="B78" s="84" t="s">
        <v>10</v>
      </c>
      <c r="C78" s="85">
        <v>0</v>
      </c>
      <c r="D78" s="85">
        <v>0</v>
      </c>
      <c r="E78" s="85">
        <v>0</v>
      </c>
      <c r="F78" s="85">
        <v>0</v>
      </c>
      <c r="G78" s="85">
        <v>0</v>
      </c>
      <c r="H78" s="85">
        <v>0</v>
      </c>
      <c r="I78" s="85">
        <v>0</v>
      </c>
      <c r="J78" s="91"/>
    </row>
    <row r="79" spans="1:16" ht="42.75" hidden="1" customHeight="1" x14ac:dyDescent="0.2">
      <c r="A79" s="90"/>
      <c r="B79" s="84" t="s">
        <v>21</v>
      </c>
      <c r="C79" s="85">
        <v>0</v>
      </c>
      <c r="D79" s="85">
        <v>0</v>
      </c>
      <c r="E79" s="85">
        <v>0</v>
      </c>
      <c r="F79" s="85">
        <v>0</v>
      </c>
      <c r="G79" s="85">
        <v>0</v>
      </c>
      <c r="H79" s="85">
        <v>0</v>
      </c>
      <c r="I79" s="85">
        <v>0</v>
      </c>
      <c r="J79" s="91"/>
    </row>
    <row r="80" spans="1:16" ht="23.25" hidden="1" customHeight="1" x14ac:dyDescent="0.2">
      <c r="A80" s="92"/>
      <c r="B80" s="93" t="s">
        <v>35</v>
      </c>
      <c r="C80" s="94">
        <f>C70</f>
        <v>0</v>
      </c>
      <c r="D80" s="94">
        <f>D70</f>
        <v>0</v>
      </c>
      <c r="E80" s="94">
        <f t="shared" ref="E80:I80" si="1">E70</f>
        <v>0</v>
      </c>
      <c r="F80" s="94">
        <f t="shared" si="1"/>
        <v>0</v>
      </c>
      <c r="G80" s="94">
        <f t="shared" si="1"/>
        <v>0</v>
      </c>
      <c r="H80" s="94">
        <f t="shared" si="1"/>
        <v>0</v>
      </c>
      <c r="I80" s="94">
        <f t="shared" si="1"/>
        <v>0</v>
      </c>
      <c r="J80" s="95"/>
    </row>
    <row r="81" spans="1:10" ht="23.25" customHeight="1" x14ac:dyDescent="0.2">
      <c r="A81" s="76" t="s">
        <v>117</v>
      </c>
      <c r="B81" s="76"/>
      <c r="C81" s="76"/>
      <c r="D81" s="76"/>
      <c r="E81" s="76"/>
      <c r="F81" s="76"/>
      <c r="G81" s="76"/>
      <c r="H81" s="76"/>
      <c r="I81" s="76"/>
      <c r="J81" s="76"/>
    </row>
    <row r="82" spans="1:10" ht="15" customHeight="1" x14ac:dyDescent="0.2">
      <c r="A82" s="77" t="s">
        <v>99</v>
      </c>
      <c r="B82" s="6" t="s">
        <v>6</v>
      </c>
      <c r="C82" s="71" t="s">
        <v>24</v>
      </c>
      <c r="D82" s="4">
        <f t="shared" ref="D82:D86" si="2">E82+F82+G82+H82+I82</f>
        <v>0</v>
      </c>
      <c r="E82" s="5">
        <v>0</v>
      </c>
      <c r="F82" s="5">
        <v>0</v>
      </c>
      <c r="G82" s="5">
        <v>0</v>
      </c>
      <c r="H82" s="5">
        <v>0</v>
      </c>
      <c r="I82" s="5">
        <v>0</v>
      </c>
      <c r="J82" s="16"/>
    </row>
    <row r="83" spans="1:10" ht="15" x14ac:dyDescent="0.2">
      <c r="A83" s="77"/>
      <c r="B83" s="6" t="s">
        <v>5</v>
      </c>
      <c r="C83" s="73"/>
      <c r="D83" s="4">
        <f t="shared" si="2"/>
        <v>0</v>
      </c>
      <c r="E83" s="4">
        <f>SUM(E86:E86)</f>
        <v>0</v>
      </c>
      <c r="F83" s="4">
        <f>SUM(F86:F86)</f>
        <v>0</v>
      </c>
      <c r="G83" s="4">
        <f>SUM(G86:G86)</f>
        <v>0</v>
      </c>
      <c r="H83" s="4">
        <f>SUM(H86:H86)</f>
        <v>0</v>
      </c>
      <c r="I83" s="4">
        <f>SUM(I86:I86)</f>
        <v>0</v>
      </c>
      <c r="J83" s="16"/>
    </row>
    <row r="84" spans="1:10" ht="15" x14ac:dyDescent="0.2">
      <c r="A84" s="77"/>
      <c r="B84" s="6" t="s">
        <v>10</v>
      </c>
      <c r="C84" s="73"/>
      <c r="D84" s="4">
        <f t="shared" si="2"/>
        <v>0</v>
      </c>
      <c r="E84" s="5">
        <v>0</v>
      </c>
      <c r="F84" s="5">
        <v>0</v>
      </c>
      <c r="G84" s="5">
        <v>0</v>
      </c>
      <c r="H84" s="5">
        <v>0</v>
      </c>
      <c r="I84" s="5">
        <v>0</v>
      </c>
      <c r="J84" s="16"/>
    </row>
    <row r="85" spans="1:10" ht="30" x14ac:dyDescent="0.2">
      <c r="A85" s="77"/>
      <c r="B85" s="6" t="s">
        <v>21</v>
      </c>
      <c r="C85" s="73"/>
      <c r="D85" s="4">
        <f t="shared" si="2"/>
        <v>0</v>
      </c>
      <c r="E85" s="5">
        <v>0</v>
      </c>
      <c r="F85" s="5">
        <v>0</v>
      </c>
      <c r="G85" s="5">
        <v>0</v>
      </c>
      <c r="H85" s="5">
        <v>0</v>
      </c>
      <c r="I85" s="5">
        <v>0</v>
      </c>
      <c r="J85" s="16"/>
    </row>
    <row r="86" spans="1:10" ht="15" x14ac:dyDescent="0.2">
      <c r="A86" s="77"/>
      <c r="B86" s="6" t="s">
        <v>35</v>
      </c>
      <c r="C86" s="75"/>
      <c r="D86" s="4">
        <f t="shared" si="2"/>
        <v>0</v>
      </c>
      <c r="E86" s="5">
        <v>0</v>
      </c>
      <c r="F86" s="5">
        <v>0</v>
      </c>
      <c r="G86" s="5">
        <v>0</v>
      </c>
      <c r="H86" s="5">
        <v>0</v>
      </c>
      <c r="I86" s="5">
        <v>0</v>
      </c>
      <c r="J86" s="16"/>
    </row>
    <row r="87" spans="1:10" ht="15" x14ac:dyDescent="0.2">
      <c r="A87" s="77" t="s">
        <v>101</v>
      </c>
      <c r="B87" s="6" t="s">
        <v>6</v>
      </c>
      <c r="C87" s="71" t="s">
        <v>24</v>
      </c>
      <c r="D87" s="4">
        <f>SUM(I87+H87+G87+F87+E87)</f>
        <v>0</v>
      </c>
      <c r="E87" s="4">
        <f>SUM(E91+E90+E89+E88)</f>
        <v>0</v>
      </c>
      <c r="F87" s="4">
        <f>SUM(F91+F90+F89+F88)</f>
        <v>0</v>
      </c>
      <c r="G87" s="4">
        <f>SUM(G91+G90+G89+G88)</f>
        <v>0</v>
      </c>
      <c r="H87" s="4">
        <f>SUM(H91+H90+H89+H88)</f>
        <v>0</v>
      </c>
      <c r="I87" s="4">
        <f>SUM(I91+I90+I89+I88)</f>
        <v>0</v>
      </c>
      <c r="J87" s="16"/>
    </row>
    <row r="88" spans="1:10" ht="15" x14ac:dyDescent="0.2">
      <c r="A88" s="77"/>
      <c r="B88" s="6" t="s">
        <v>5</v>
      </c>
      <c r="C88" s="73"/>
      <c r="D88" s="4">
        <f>E88+F88+G88+H88+I88</f>
        <v>0</v>
      </c>
      <c r="E88" s="4">
        <v>0</v>
      </c>
      <c r="F88" s="4">
        <v>0</v>
      </c>
      <c r="G88" s="4">
        <v>0</v>
      </c>
      <c r="H88" s="4">
        <v>0</v>
      </c>
      <c r="I88" s="4">
        <v>0</v>
      </c>
      <c r="J88" s="16"/>
    </row>
    <row r="89" spans="1:10" ht="15" x14ac:dyDescent="0.2">
      <c r="A89" s="77"/>
      <c r="B89" s="6" t="s">
        <v>10</v>
      </c>
      <c r="C89" s="73"/>
      <c r="D89" s="4">
        <f>E89+F89+G89+H89+I89</f>
        <v>0</v>
      </c>
      <c r="E89" s="4">
        <v>0</v>
      </c>
      <c r="F89" s="4">
        <v>0</v>
      </c>
      <c r="G89" s="4">
        <v>0</v>
      </c>
      <c r="H89" s="4">
        <v>0</v>
      </c>
      <c r="I89" s="4">
        <v>0</v>
      </c>
      <c r="J89" s="16"/>
    </row>
    <row r="90" spans="1:10" ht="30" x14ac:dyDescent="0.2">
      <c r="A90" s="77"/>
      <c r="B90" s="6" t="s">
        <v>21</v>
      </c>
      <c r="C90" s="73"/>
      <c r="D90" s="4">
        <f>E90+F90+G90+H90+I90</f>
        <v>0</v>
      </c>
      <c r="E90" s="5">
        <v>0</v>
      </c>
      <c r="F90" s="5">
        <v>0</v>
      </c>
      <c r="G90" s="5">
        <v>0</v>
      </c>
      <c r="H90" s="5">
        <v>0</v>
      </c>
      <c r="I90" s="5">
        <v>0</v>
      </c>
      <c r="J90" s="16"/>
    </row>
    <row r="91" spans="1:10" ht="15" x14ac:dyDescent="0.2">
      <c r="A91" s="77"/>
      <c r="B91" s="6" t="s">
        <v>35</v>
      </c>
      <c r="C91" s="75"/>
      <c r="D91" s="4">
        <f>E91+F91+G91+H91+I91</f>
        <v>0</v>
      </c>
      <c r="E91" s="5">
        <v>0</v>
      </c>
      <c r="F91" s="5">
        <v>0</v>
      </c>
      <c r="G91" s="5">
        <v>0</v>
      </c>
      <c r="H91" s="5">
        <v>0</v>
      </c>
      <c r="I91" s="5">
        <v>0</v>
      </c>
      <c r="J91" s="16"/>
    </row>
    <row r="92" spans="1:10" ht="15" x14ac:dyDescent="0.2">
      <c r="A92" s="77" t="s">
        <v>102</v>
      </c>
      <c r="B92" s="6" t="s">
        <v>6</v>
      </c>
      <c r="C92" s="71" t="s">
        <v>24</v>
      </c>
      <c r="D92" s="4">
        <v>0</v>
      </c>
      <c r="E92" s="4">
        <v>0</v>
      </c>
      <c r="F92" s="4">
        <f>SUM(F96+F95+F94+F93)</f>
        <v>0</v>
      </c>
      <c r="G92" s="4">
        <v>0</v>
      </c>
      <c r="H92" s="4">
        <v>0</v>
      </c>
      <c r="I92" s="4">
        <v>0</v>
      </c>
      <c r="J92" s="16"/>
    </row>
    <row r="93" spans="1:10" ht="15" x14ac:dyDescent="0.2">
      <c r="A93" s="77"/>
      <c r="B93" s="6" t="s">
        <v>5</v>
      </c>
      <c r="C93" s="73"/>
      <c r="D93" s="4">
        <f>E93+F93+G93+H93+I93</f>
        <v>0</v>
      </c>
      <c r="E93" s="4">
        <f>SUM(E96:E96)</f>
        <v>0</v>
      </c>
      <c r="F93" s="4">
        <v>0</v>
      </c>
      <c r="G93" s="4">
        <f>SUM(G96:G96)</f>
        <v>0</v>
      </c>
      <c r="H93" s="4">
        <f>SUM(H96:H96)</f>
        <v>0</v>
      </c>
      <c r="I93" s="4">
        <f>SUM(I96:I96)</f>
        <v>0</v>
      </c>
      <c r="J93" s="16"/>
    </row>
    <row r="94" spans="1:10" ht="15" x14ac:dyDescent="0.2">
      <c r="A94" s="77"/>
      <c r="B94" s="6" t="s">
        <v>10</v>
      </c>
      <c r="C94" s="73"/>
      <c r="D94" s="4">
        <v>0</v>
      </c>
      <c r="E94" s="4">
        <v>0</v>
      </c>
      <c r="F94" s="4">
        <v>0</v>
      </c>
      <c r="G94" s="4">
        <v>0</v>
      </c>
      <c r="H94" s="4">
        <v>0</v>
      </c>
      <c r="I94" s="4">
        <v>0</v>
      </c>
      <c r="J94" s="16"/>
    </row>
    <row r="95" spans="1:10" ht="30" x14ac:dyDescent="0.2">
      <c r="A95" s="77"/>
      <c r="B95" s="6" t="s">
        <v>21</v>
      </c>
      <c r="C95" s="73"/>
      <c r="D95" s="4">
        <f>E95+F95+G95+H95+I95</f>
        <v>0</v>
      </c>
      <c r="E95" s="5">
        <v>0</v>
      </c>
      <c r="F95" s="5">
        <v>0</v>
      </c>
      <c r="G95" s="5">
        <v>0</v>
      </c>
      <c r="H95" s="5">
        <v>0</v>
      </c>
      <c r="I95" s="5">
        <v>0</v>
      </c>
      <c r="J95" s="16"/>
    </row>
    <row r="96" spans="1:10" ht="15" x14ac:dyDescent="0.2">
      <c r="A96" s="77"/>
      <c r="B96" s="6" t="s">
        <v>35</v>
      </c>
      <c r="C96" s="75"/>
      <c r="D96" s="4">
        <f>E96+F96+G96+H96+I96</f>
        <v>0</v>
      </c>
      <c r="E96" s="5">
        <v>0</v>
      </c>
      <c r="F96" s="5">
        <v>0</v>
      </c>
      <c r="G96" s="5">
        <v>0</v>
      </c>
      <c r="H96" s="5">
        <v>0</v>
      </c>
      <c r="I96" s="5">
        <v>0</v>
      </c>
      <c r="J96" s="16"/>
    </row>
    <row r="97" spans="1:10" ht="15.75" x14ac:dyDescent="0.2">
      <c r="A97" s="69" t="s">
        <v>181</v>
      </c>
      <c r="B97" s="69"/>
      <c r="C97" s="69"/>
      <c r="D97" s="69"/>
      <c r="E97" s="69"/>
      <c r="F97" s="69"/>
      <c r="G97" s="69"/>
      <c r="H97" s="69"/>
      <c r="I97" s="69"/>
      <c r="J97" s="69"/>
    </row>
    <row r="98" spans="1:10" ht="15" x14ac:dyDescent="0.2">
      <c r="A98" s="70" t="s">
        <v>103</v>
      </c>
      <c r="B98" s="6" t="s">
        <v>6</v>
      </c>
      <c r="C98" s="71" t="s">
        <v>24</v>
      </c>
      <c r="D98" s="4">
        <f>SUM(I98+H98+G98+F98+E98)</f>
        <v>0</v>
      </c>
      <c r="E98" s="4">
        <f>SUM(E102+E101+E100+E99)</f>
        <v>0</v>
      </c>
      <c r="F98" s="4">
        <f>SUM(F102+F101+F100+F99)</f>
        <v>0</v>
      </c>
      <c r="G98" s="4">
        <f>SUM(G102+G101+G100+G99)</f>
        <v>0</v>
      </c>
      <c r="H98" s="4">
        <f>SUM(H102+H101+H100+H99)</f>
        <v>0</v>
      </c>
      <c r="I98" s="4">
        <f>SUM(I102+I101+I100+I99)</f>
        <v>0</v>
      </c>
      <c r="J98" s="16"/>
    </row>
    <row r="99" spans="1:10" ht="15" x14ac:dyDescent="0.2">
      <c r="A99" s="72"/>
      <c r="B99" s="6" t="s">
        <v>5</v>
      </c>
      <c r="C99" s="73"/>
      <c r="D99" s="4">
        <f>E99+F99+G99+H99+I99</f>
        <v>0</v>
      </c>
      <c r="E99" s="5">
        <v>0</v>
      </c>
      <c r="F99" s="5">
        <v>0</v>
      </c>
      <c r="G99" s="5">
        <v>0</v>
      </c>
      <c r="H99" s="5">
        <v>0</v>
      </c>
      <c r="I99" s="5">
        <v>0</v>
      </c>
      <c r="J99" s="16"/>
    </row>
    <row r="100" spans="1:10" ht="15" x14ac:dyDescent="0.2">
      <c r="A100" s="72"/>
      <c r="B100" s="6" t="s">
        <v>10</v>
      </c>
      <c r="C100" s="73"/>
      <c r="D100" s="4">
        <f>E100+F100+G100+H100+I100</f>
        <v>0</v>
      </c>
      <c r="E100" s="5">
        <v>0</v>
      </c>
      <c r="F100" s="5">
        <v>0</v>
      </c>
      <c r="G100" s="5">
        <v>0</v>
      </c>
      <c r="H100" s="5">
        <v>0</v>
      </c>
      <c r="I100" s="5">
        <v>0</v>
      </c>
      <c r="J100" s="16"/>
    </row>
    <row r="101" spans="1:10" ht="30" x14ac:dyDescent="0.2">
      <c r="A101" s="72"/>
      <c r="B101" s="6" t="s">
        <v>21</v>
      </c>
      <c r="C101" s="73"/>
      <c r="D101" s="4">
        <f>E101+F101+G101+H101+I101</f>
        <v>0</v>
      </c>
      <c r="E101" s="5">
        <v>0</v>
      </c>
      <c r="F101" s="5">
        <v>0</v>
      </c>
      <c r="G101" s="5">
        <v>0</v>
      </c>
      <c r="H101" s="5">
        <v>0</v>
      </c>
      <c r="I101" s="5">
        <v>0</v>
      </c>
      <c r="J101" s="16"/>
    </row>
    <row r="102" spans="1:10" ht="15" x14ac:dyDescent="0.2">
      <c r="A102" s="74"/>
      <c r="B102" s="6" t="s">
        <v>35</v>
      </c>
      <c r="C102" s="75"/>
      <c r="D102" s="4">
        <f>E102+F102+G102+H102+I102</f>
        <v>0</v>
      </c>
      <c r="E102" s="5">
        <v>0</v>
      </c>
      <c r="F102" s="5">
        <v>0</v>
      </c>
      <c r="G102" s="5">
        <v>0</v>
      </c>
      <c r="H102" s="5">
        <v>0</v>
      </c>
      <c r="I102" s="5">
        <v>0</v>
      </c>
      <c r="J102" s="16"/>
    </row>
    <row r="103" spans="1:10" ht="15" x14ac:dyDescent="0.2">
      <c r="A103" s="70" t="s">
        <v>104</v>
      </c>
      <c r="B103" s="6" t="s">
        <v>6</v>
      </c>
      <c r="C103" s="71" t="s">
        <v>24</v>
      </c>
      <c r="D103" s="4">
        <f>SUM(I103+H103+G103+F103+E103)</f>
        <v>0</v>
      </c>
      <c r="E103" s="4">
        <v>0</v>
      </c>
      <c r="F103" s="4">
        <f>SUM(F107+F106+F105+F104)</f>
        <v>0</v>
      </c>
      <c r="G103" s="4">
        <f>SUM(G107+G106+G105+G104)</f>
        <v>0</v>
      </c>
      <c r="H103" s="4">
        <f>SUM(H107+H106+H105+H104)</f>
        <v>0</v>
      </c>
      <c r="I103" s="4">
        <f>SUM(I107+I106+I105+I104)</f>
        <v>0</v>
      </c>
      <c r="J103" s="16"/>
    </row>
    <row r="104" spans="1:10" ht="15" x14ac:dyDescent="0.2">
      <c r="A104" s="72"/>
      <c r="B104" s="6" t="s">
        <v>5</v>
      </c>
      <c r="C104" s="73"/>
      <c r="D104" s="4">
        <f t="shared" ref="D104:D107" si="3">E104+F104+G104+H104+I104</f>
        <v>0</v>
      </c>
      <c r="E104" s="5">
        <v>0</v>
      </c>
      <c r="F104" s="5">
        <v>0</v>
      </c>
      <c r="G104" s="5">
        <v>0</v>
      </c>
      <c r="H104" s="5">
        <v>0</v>
      </c>
      <c r="I104" s="5">
        <v>0</v>
      </c>
      <c r="J104" s="16"/>
    </row>
    <row r="105" spans="1:10" ht="15" x14ac:dyDescent="0.2">
      <c r="A105" s="72"/>
      <c r="B105" s="6" t="s">
        <v>10</v>
      </c>
      <c r="C105" s="73"/>
      <c r="D105" s="4">
        <f t="shared" si="3"/>
        <v>0</v>
      </c>
      <c r="E105" s="5">
        <v>0</v>
      </c>
      <c r="F105" s="5">
        <v>0</v>
      </c>
      <c r="G105" s="5">
        <v>0</v>
      </c>
      <c r="H105" s="5">
        <v>0</v>
      </c>
      <c r="I105" s="5">
        <v>0</v>
      </c>
      <c r="J105" s="16"/>
    </row>
    <row r="106" spans="1:10" ht="30" x14ac:dyDescent="0.2">
      <c r="A106" s="72"/>
      <c r="B106" s="6" t="s">
        <v>21</v>
      </c>
      <c r="C106" s="73"/>
      <c r="D106" s="4">
        <v>0</v>
      </c>
      <c r="E106" s="5">
        <v>0</v>
      </c>
      <c r="F106" s="5">
        <v>0</v>
      </c>
      <c r="G106" s="5">
        <v>0</v>
      </c>
      <c r="H106" s="5">
        <v>0</v>
      </c>
      <c r="I106" s="5">
        <v>0</v>
      </c>
      <c r="J106" s="16"/>
    </row>
    <row r="107" spans="1:10" ht="15" x14ac:dyDescent="0.2">
      <c r="A107" s="74"/>
      <c r="B107" s="6" t="s">
        <v>35</v>
      </c>
      <c r="C107" s="75"/>
      <c r="D107" s="4">
        <f t="shared" si="3"/>
        <v>0</v>
      </c>
      <c r="E107" s="5">
        <v>0</v>
      </c>
      <c r="F107" s="5">
        <v>0</v>
      </c>
      <c r="G107" s="5">
        <v>0</v>
      </c>
      <c r="H107" s="5">
        <v>0</v>
      </c>
      <c r="I107" s="5">
        <v>0</v>
      </c>
      <c r="J107" s="16"/>
    </row>
    <row r="108" spans="1:10" ht="15.75" x14ac:dyDescent="0.2">
      <c r="A108" s="69" t="s">
        <v>122</v>
      </c>
      <c r="B108" s="69"/>
      <c r="C108" s="69"/>
      <c r="D108" s="69"/>
      <c r="E108" s="69"/>
      <c r="F108" s="69"/>
      <c r="G108" s="69"/>
      <c r="H108" s="69"/>
      <c r="I108" s="69"/>
      <c r="J108" s="69"/>
    </row>
    <row r="109" spans="1:10" ht="15" x14ac:dyDescent="0.2">
      <c r="A109" s="77" t="s">
        <v>135</v>
      </c>
      <c r="B109" s="6" t="s">
        <v>6</v>
      </c>
      <c r="C109" s="71" t="s">
        <v>24</v>
      </c>
      <c r="D109" s="4">
        <v>0</v>
      </c>
      <c r="E109" s="4">
        <v>0</v>
      </c>
      <c r="F109" s="4">
        <v>0</v>
      </c>
      <c r="G109" s="4">
        <v>0</v>
      </c>
      <c r="H109" s="4">
        <v>0</v>
      </c>
      <c r="I109" s="4">
        <v>0</v>
      </c>
      <c r="J109" s="16"/>
    </row>
    <row r="110" spans="1:10" ht="15" x14ac:dyDescent="0.2">
      <c r="A110" s="77"/>
      <c r="B110" s="6" t="s">
        <v>5</v>
      </c>
      <c r="C110" s="73"/>
      <c r="D110" s="4">
        <v>0</v>
      </c>
      <c r="E110" s="4">
        <v>0</v>
      </c>
      <c r="F110" s="4">
        <v>0</v>
      </c>
      <c r="G110" s="4">
        <v>0</v>
      </c>
      <c r="H110" s="4">
        <v>0</v>
      </c>
      <c r="I110" s="4">
        <v>0</v>
      </c>
      <c r="J110" s="16"/>
    </row>
    <row r="111" spans="1:10" ht="15" x14ac:dyDescent="0.2">
      <c r="A111" s="77"/>
      <c r="B111" s="6" t="s">
        <v>10</v>
      </c>
      <c r="C111" s="73"/>
      <c r="D111" s="4">
        <v>0</v>
      </c>
      <c r="E111" s="4">
        <v>0</v>
      </c>
      <c r="F111" s="4">
        <v>0</v>
      </c>
      <c r="G111" s="4">
        <v>0</v>
      </c>
      <c r="H111" s="4">
        <v>0</v>
      </c>
      <c r="I111" s="4">
        <v>0</v>
      </c>
      <c r="J111" s="16"/>
    </row>
    <row r="112" spans="1:10" ht="30" x14ac:dyDescent="0.2">
      <c r="A112" s="77"/>
      <c r="B112" s="6" t="s">
        <v>21</v>
      </c>
      <c r="C112" s="73"/>
      <c r="D112" s="4">
        <v>0</v>
      </c>
      <c r="E112" s="4">
        <v>0</v>
      </c>
      <c r="F112" s="4">
        <v>0</v>
      </c>
      <c r="G112" s="4">
        <v>0</v>
      </c>
      <c r="H112" s="4">
        <v>0</v>
      </c>
      <c r="I112" s="4">
        <v>0</v>
      </c>
      <c r="J112" s="16"/>
    </row>
    <row r="113" spans="1:10" ht="15" x14ac:dyDescent="0.2">
      <c r="A113" s="77"/>
      <c r="B113" s="6" t="s">
        <v>35</v>
      </c>
      <c r="C113" s="75"/>
      <c r="D113" s="4">
        <v>0</v>
      </c>
      <c r="E113" s="4">
        <v>0</v>
      </c>
      <c r="F113" s="4">
        <v>0</v>
      </c>
      <c r="G113" s="4">
        <v>0</v>
      </c>
      <c r="H113" s="4">
        <v>0</v>
      </c>
      <c r="I113" s="4">
        <v>0</v>
      </c>
      <c r="J113" s="16"/>
    </row>
    <row r="114" spans="1:10" ht="15" x14ac:dyDescent="0.2">
      <c r="A114" s="77" t="s">
        <v>136</v>
      </c>
      <c r="B114" s="6" t="s">
        <v>6</v>
      </c>
      <c r="C114" s="71" t="s">
        <v>24</v>
      </c>
      <c r="D114" s="4">
        <v>0</v>
      </c>
      <c r="E114" s="4">
        <v>0</v>
      </c>
      <c r="F114" s="4">
        <v>0</v>
      </c>
      <c r="G114" s="4">
        <v>0</v>
      </c>
      <c r="H114" s="4">
        <v>0</v>
      </c>
      <c r="I114" s="4">
        <v>0</v>
      </c>
      <c r="J114" s="16"/>
    </row>
    <row r="115" spans="1:10" ht="15" x14ac:dyDescent="0.2">
      <c r="A115" s="77"/>
      <c r="B115" s="6" t="s">
        <v>5</v>
      </c>
      <c r="C115" s="73"/>
      <c r="D115" s="4">
        <v>0</v>
      </c>
      <c r="E115" s="4">
        <v>0</v>
      </c>
      <c r="F115" s="4">
        <v>0</v>
      </c>
      <c r="G115" s="4">
        <v>0</v>
      </c>
      <c r="H115" s="4">
        <v>0</v>
      </c>
      <c r="I115" s="4">
        <v>0</v>
      </c>
      <c r="J115" s="16"/>
    </row>
    <row r="116" spans="1:10" ht="15" x14ac:dyDescent="0.2">
      <c r="A116" s="77"/>
      <c r="B116" s="6" t="s">
        <v>10</v>
      </c>
      <c r="C116" s="73"/>
      <c r="D116" s="4">
        <v>0</v>
      </c>
      <c r="E116" s="4">
        <v>0</v>
      </c>
      <c r="F116" s="4">
        <v>0</v>
      </c>
      <c r="G116" s="4">
        <v>0</v>
      </c>
      <c r="H116" s="4">
        <v>0</v>
      </c>
      <c r="I116" s="4">
        <v>0</v>
      </c>
      <c r="J116" s="16"/>
    </row>
    <row r="117" spans="1:10" ht="30" x14ac:dyDescent="0.2">
      <c r="A117" s="77"/>
      <c r="B117" s="6" t="s">
        <v>21</v>
      </c>
      <c r="C117" s="73"/>
      <c r="D117" s="4">
        <v>0</v>
      </c>
      <c r="E117" s="4">
        <v>0</v>
      </c>
      <c r="F117" s="4">
        <v>0</v>
      </c>
      <c r="G117" s="4">
        <v>0</v>
      </c>
      <c r="H117" s="4">
        <v>0</v>
      </c>
      <c r="I117" s="4">
        <v>0</v>
      </c>
      <c r="J117" s="16"/>
    </row>
    <row r="118" spans="1:10" ht="15" x14ac:dyDescent="0.2">
      <c r="A118" s="77"/>
      <c r="B118" s="6" t="s">
        <v>35</v>
      </c>
      <c r="C118" s="75"/>
      <c r="D118" s="4">
        <v>0</v>
      </c>
      <c r="E118" s="4">
        <v>0</v>
      </c>
      <c r="F118" s="4">
        <v>0</v>
      </c>
      <c r="G118" s="4">
        <v>0</v>
      </c>
      <c r="H118" s="4">
        <v>0</v>
      </c>
      <c r="I118" s="4">
        <v>0</v>
      </c>
      <c r="J118" s="16"/>
    </row>
    <row r="119" spans="1:10" ht="15" x14ac:dyDescent="0.2">
      <c r="A119" s="77" t="s">
        <v>137</v>
      </c>
      <c r="B119" s="6" t="s">
        <v>6</v>
      </c>
      <c r="C119" s="71" t="s">
        <v>24</v>
      </c>
      <c r="D119" s="4">
        <v>0</v>
      </c>
      <c r="E119" s="4">
        <v>0</v>
      </c>
      <c r="F119" s="4">
        <v>0</v>
      </c>
      <c r="G119" s="4">
        <v>0</v>
      </c>
      <c r="H119" s="4">
        <v>0</v>
      </c>
      <c r="I119" s="4">
        <v>0</v>
      </c>
      <c r="J119" s="16"/>
    </row>
    <row r="120" spans="1:10" ht="15" x14ac:dyDescent="0.2">
      <c r="A120" s="77"/>
      <c r="B120" s="6" t="s">
        <v>5</v>
      </c>
      <c r="C120" s="73"/>
      <c r="D120" s="4">
        <v>0</v>
      </c>
      <c r="E120" s="4">
        <v>0</v>
      </c>
      <c r="F120" s="4">
        <v>0</v>
      </c>
      <c r="G120" s="4">
        <v>0</v>
      </c>
      <c r="H120" s="4">
        <v>0</v>
      </c>
      <c r="I120" s="4">
        <v>0</v>
      </c>
      <c r="J120" s="16"/>
    </row>
    <row r="121" spans="1:10" ht="15" x14ac:dyDescent="0.2">
      <c r="A121" s="77"/>
      <c r="B121" s="6" t="s">
        <v>10</v>
      </c>
      <c r="C121" s="73"/>
      <c r="D121" s="4">
        <v>0</v>
      </c>
      <c r="E121" s="4">
        <v>0</v>
      </c>
      <c r="F121" s="4">
        <v>0</v>
      </c>
      <c r="G121" s="4">
        <v>0</v>
      </c>
      <c r="H121" s="4">
        <v>0</v>
      </c>
      <c r="I121" s="4">
        <v>0</v>
      </c>
      <c r="J121" s="16"/>
    </row>
    <row r="122" spans="1:10" ht="30" x14ac:dyDescent="0.2">
      <c r="A122" s="77"/>
      <c r="B122" s="6" t="s">
        <v>21</v>
      </c>
      <c r="C122" s="73"/>
      <c r="D122" s="4">
        <v>0</v>
      </c>
      <c r="E122" s="4">
        <v>0</v>
      </c>
      <c r="F122" s="4">
        <v>0</v>
      </c>
      <c r="G122" s="4">
        <v>0</v>
      </c>
      <c r="H122" s="4">
        <v>0</v>
      </c>
      <c r="I122" s="4">
        <v>0</v>
      </c>
      <c r="J122" s="16"/>
    </row>
    <row r="123" spans="1:10" ht="15" x14ac:dyDescent="0.2">
      <c r="A123" s="77"/>
      <c r="B123" s="6" t="s">
        <v>35</v>
      </c>
      <c r="C123" s="75"/>
      <c r="D123" s="4">
        <v>0</v>
      </c>
      <c r="E123" s="4">
        <v>0</v>
      </c>
      <c r="F123" s="4">
        <v>0</v>
      </c>
      <c r="G123" s="4">
        <v>0</v>
      </c>
      <c r="H123" s="4">
        <v>0</v>
      </c>
      <c r="I123" s="4">
        <v>0</v>
      </c>
      <c r="J123" s="16"/>
    </row>
    <row r="124" spans="1:10" ht="15.75" x14ac:dyDescent="0.2">
      <c r="A124" s="69" t="s">
        <v>124</v>
      </c>
      <c r="B124" s="69"/>
      <c r="C124" s="69"/>
      <c r="D124" s="69"/>
      <c r="E124" s="69"/>
      <c r="F124" s="69"/>
      <c r="G124" s="69"/>
      <c r="H124" s="69"/>
      <c r="I124" s="69"/>
      <c r="J124" s="69"/>
    </row>
    <row r="125" spans="1:10" ht="15" x14ac:dyDescent="0.2">
      <c r="A125" s="70" t="s">
        <v>147</v>
      </c>
      <c r="B125" s="98" t="s">
        <v>6</v>
      </c>
      <c r="C125" s="71" t="s">
        <v>24</v>
      </c>
      <c r="D125" s="4">
        <f>D127</f>
        <v>5000</v>
      </c>
      <c r="E125" s="4">
        <f>E127</f>
        <v>5000</v>
      </c>
      <c r="F125" s="4">
        <v>0</v>
      </c>
      <c r="G125" s="4">
        <v>0</v>
      </c>
      <c r="H125" s="4">
        <v>0</v>
      </c>
      <c r="I125" s="4">
        <v>0</v>
      </c>
      <c r="J125" s="99"/>
    </row>
    <row r="126" spans="1:10" ht="15" x14ac:dyDescent="0.2">
      <c r="A126" s="78"/>
      <c r="B126" s="6" t="s">
        <v>5</v>
      </c>
      <c r="C126" s="73"/>
      <c r="D126" s="4">
        <v>0</v>
      </c>
      <c r="E126" s="4">
        <v>0</v>
      </c>
      <c r="F126" s="4">
        <v>0</v>
      </c>
      <c r="G126" s="4">
        <v>0</v>
      </c>
      <c r="H126" s="4">
        <v>0</v>
      </c>
      <c r="I126" s="4">
        <v>0</v>
      </c>
      <c r="J126" s="99"/>
    </row>
    <row r="127" spans="1:10" ht="15" x14ac:dyDescent="0.2">
      <c r="A127" s="78"/>
      <c r="B127" s="6" t="s">
        <v>10</v>
      </c>
      <c r="C127" s="73"/>
      <c r="D127" s="4">
        <f>E127</f>
        <v>5000</v>
      </c>
      <c r="E127" s="4">
        <v>5000</v>
      </c>
      <c r="F127" s="4">
        <v>0</v>
      </c>
      <c r="G127" s="4">
        <v>0</v>
      </c>
      <c r="H127" s="4">
        <v>0</v>
      </c>
      <c r="I127" s="4">
        <v>0</v>
      </c>
      <c r="J127" s="99"/>
    </row>
    <row r="128" spans="1:10" ht="30" x14ac:dyDescent="0.2">
      <c r="A128" s="78"/>
      <c r="B128" s="6" t="s">
        <v>21</v>
      </c>
      <c r="C128" s="73"/>
      <c r="D128" s="4">
        <v>0</v>
      </c>
      <c r="E128" s="4">
        <v>0</v>
      </c>
      <c r="F128" s="4">
        <v>0</v>
      </c>
      <c r="G128" s="4">
        <v>0</v>
      </c>
      <c r="H128" s="4">
        <v>0</v>
      </c>
      <c r="I128" s="4">
        <v>0</v>
      </c>
      <c r="J128" s="99"/>
    </row>
    <row r="129" spans="1:11" ht="15" x14ac:dyDescent="0.2">
      <c r="A129" s="79"/>
      <c r="B129" s="6" t="s">
        <v>35</v>
      </c>
      <c r="C129" s="75"/>
      <c r="D129" s="4">
        <v>0</v>
      </c>
      <c r="E129" s="4">
        <v>0</v>
      </c>
      <c r="F129" s="4">
        <v>0</v>
      </c>
      <c r="G129" s="4">
        <v>0</v>
      </c>
      <c r="H129" s="4">
        <v>0</v>
      </c>
      <c r="I129" s="4">
        <v>0</v>
      </c>
      <c r="J129" s="99"/>
    </row>
    <row r="130" spans="1:11" ht="15" x14ac:dyDescent="0.2">
      <c r="A130" s="100" t="s">
        <v>140</v>
      </c>
      <c r="B130" s="6" t="s">
        <v>6</v>
      </c>
      <c r="C130" s="71" t="s">
        <v>24</v>
      </c>
      <c r="D130" s="4">
        <f>SUM(E130:I130)</f>
        <v>3879</v>
      </c>
      <c r="E130" s="4">
        <f>E132+E133</f>
        <v>1293</v>
      </c>
      <c r="F130" s="4">
        <f>F132+F133</f>
        <v>1293</v>
      </c>
      <c r="G130" s="4">
        <f>G132+G133</f>
        <v>1293</v>
      </c>
      <c r="H130" s="4">
        <v>0</v>
      </c>
      <c r="I130" s="4">
        <v>0</v>
      </c>
      <c r="J130" s="16"/>
      <c r="K130" s="42"/>
    </row>
    <row r="131" spans="1:11" ht="15" x14ac:dyDescent="0.2">
      <c r="A131" s="101"/>
      <c r="B131" s="6" t="s">
        <v>5</v>
      </c>
      <c r="C131" s="73"/>
      <c r="D131" s="4">
        <v>0</v>
      </c>
      <c r="E131" s="4">
        <v>0</v>
      </c>
      <c r="F131" s="4">
        <v>0</v>
      </c>
      <c r="G131" s="4">
        <v>0</v>
      </c>
      <c r="H131" s="4">
        <v>0</v>
      </c>
      <c r="I131" s="4">
        <v>0</v>
      </c>
      <c r="J131" s="16"/>
    </row>
    <row r="132" spans="1:11" ht="15" x14ac:dyDescent="0.2">
      <c r="A132" s="101"/>
      <c r="B132" s="6" t="s">
        <v>10</v>
      </c>
      <c r="C132" s="73"/>
      <c r="D132" s="4">
        <f>SUM(E132:I132)</f>
        <v>1986</v>
      </c>
      <c r="E132" s="4">
        <v>662</v>
      </c>
      <c r="F132" s="4">
        <v>662</v>
      </c>
      <c r="G132" s="4">
        <v>662</v>
      </c>
      <c r="H132" s="4">
        <v>0</v>
      </c>
      <c r="I132" s="4">
        <v>0</v>
      </c>
      <c r="J132" s="16"/>
      <c r="K132" s="42"/>
    </row>
    <row r="133" spans="1:11" ht="30" x14ac:dyDescent="0.2">
      <c r="A133" s="101"/>
      <c r="B133" s="6" t="s">
        <v>21</v>
      </c>
      <c r="C133" s="73"/>
      <c r="D133" s="4">
        <f>E133+F133+G133</f>
        <v>1893</v>
      </c>
      <c r="E133" s="4">
        <v>631</v>
      </c>
      <c r="F133" s="4">
        <v>631</v>
      </c>
      <c r="G133" s="4">
        <v>631</v>
      </c>
      <c r="H133" s="4">
        <v>0</v>
      </c>
      <c r="I133" s="4">
        <v>0</v>
      </c>
      <c r="J133" s="16"/>
    </row>
    <row r="134" spans="1:11" ht="79.5" customHeight="1" x14ac:dyDescent="0.2">
      <c r="A134" s="102"/>
      <c r="B134" s="6" t="s">
        <v>35</v>
      </c>
      <c r="C134" s="75"/>
      <c r="D134" s="4">
        <v>0</v>
      </c>
      <c r="E134" s="4">
        <v>0</v>
      </c>
      <c r="F134" s="4">
        <v>0</v>
      </c>
      <c r="G134" s="4">
        <v>0</v>
      </c>
      <c r="H134" s="4">
        <v>0</v>
      </c>
      <c r="I134" s="4">
        <v>0</v>
      </c>
      <c r="J134" s="16"/>
    </row>
  </sheetData>
  <mergeCells count="77">
    <mergeCell ref="A109:A113"/>
    <mergeCell ref="C109:C113"/>
    <mergeCell ref="J109:J113"/>
    <mergeCell ref="J130:J134"/>
    <mergeCell ref="A130:A134"/>
    <mergeCell ref="C130:C134"/>
    <mergeCell ref="A124:J124"/>
    <mergeCell ref="A125:A129"/>
    <mergeCell ref="C125:C129"/>
    <mergeCell ref="A114:A118"/>
    <mergeCell ref="C114:C118"/>
    <mergeCell ref="J114:J118"/>
    <mergeCell ref="A119:A123"/>
    <mergeCell ref="C119:C123"/>
    <mergeCell ref="J119:J123"/>
    <mergeCell ref="A108:J108"/>
    <mergeCell ref="A103:A107"/>
    <mergeCell ref="C103:C107"/>
    <mergeCell ref="J103:J107"/>
    <mergeCell ref="A97:J97"/>
    <mergeCell ref="A98:A102"/>
    <mergeCell ref="C98:C102"/>
    <mergeCell ref="J98:J102"/>
    <mergeCell ref="A92:A96"/>
    <mergeCell ref="C92:C96"/>
    <mergeCell ref="J92:J96"/>
    <mergeCell ref="A87:A91"/>
    <mergeCell ref="C87:C91"/>
    <mergeCell ref="J87:J91"/>
    <mergeCell ref="A15:J15"/>
    <mergeCell ref="A16:J16"/>
    <mergeCell ref="A18:A19"/>
    <mergeCell ref="B18:B19"/>
    <mergeCell ref="C18:C19"/>
    <mergeCell ref="D18:I18"/>
    <mergeCell ref="A81:J81"/>
    <mergeCell ref="C22:C26"/>
    <mergeCell ref="J18:J19"/>
    <mergeCell ref="A21:J21"/>
    <mergeCell ref="A22:A26"/>
    <mergeCell ref="J22:J26"/>
    <mergeCell ref="A27:J27"/>
    <mergeCell ref="A54:A58"/>
    <mergeCell ref="J54:J58"/>
    <mergeCell ref="A38:J38"/>
    <mergeCell ref="J39:J43"/>
    <mergeCell ref="C54:C58"/>
    <mergeCell ref="A28:A32"/>
    <mergeCell ref="A44:A48"/>
    <mergeCell ref="A49:A53"/>
    <mergeCell ref="C44:C48"/>
    <mergeCell ref="J44:J48"/>
    <mergeCell ref="J49:J53"/>
    <mergeCell ref="J28:J32"/>
    <mergeCell ref="C28:C32"/>
    <mergeCell ref="A33:A37"/>
    <mergeCell ref="C33:C37"/>
    <mergeCell ref="C49:C53"/>
    <mergeCell ref="J33:J37"/>
    <mergeCell ref="A39:A43"/>
    <mergeCell ref="C39:C43"/>
    <mergeCell ref="C82:C86"/>
    <mergeCell ref="A82:A86"/>
    <mergeCell ref="J82:J86"/>
    <mergeCell ref="F12:J12"/>
    <mergeCell ref="F13:J13"/>
    <mergeCell ref="A76:A80"/>
    <mergeCell ref="J76:J80"/>
    <mergeCell ref="A65:J65"/>
    <mergeCell ref="A66:A70"/>
    <mergeCell ref="J66:J70"/>
    <mergeCell ref="A59:J59"/>
    <mergeCell ref="A71:A75"/>
    <mergeCell ref="J71:J75"/>
    <mergeCell ref="C60:C64"/>
    <mergeCell ref="A60:A64"/>
    <mergeCell ref="J60:J64"/>
  </mergeCells>
  <pageMargins left="0.23622047244094491" right="0.23622047244094491" top="0.55000000000000004" bottom="0.2" header="0.31496062992125984" footer="0.17"/>
  <pageSetup paperSize="9" scale="7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246"/>
  <sheetViews>
    <sheetView zoomScale="80" zoomScaleNormal="80" zoomScaleSheetLayoutView="70" workbookViewId="0">
      <selection activeCell="E7" sqref="E7"/>
    </sheetView>
  </sheetViews>
  <sheetFormatPr defaultRowHeight="12.75" x14ac:dyDescent="0.2"/>
  <cols>
    <col min="1" max="1" width="7.28515625" style="103" customWidth="1"/>
    <col min="2" max="2" width="31.28515625" style="41" customWidth="1"/>
    <col min="3" max="3" width="13" style="44" customWidth="1"/>
    <col min="4" max="4" width="28" style="41" customWidth="1"/>
    <col min="5" max="5" width="15.140625" style="42" customWidth="1"/>
    <col min="6" max="6" width="18" style="43" customWidth="1"/>
    <col min="7" max="7" width="18.85546875" style="43" customWidth="1"/>
    <col min="8" max="8" width="15.5703125" style="43" customWidth="1"/>
    <col min="9" max="9" width="13" style="43" customWidth="1"/>
    <col min="10" max="10" width="15.5703125" style="43" customWidth="1"/>
    <col min="11" max="11" width="13.42578125" style="43" customWidth="1"/>
    <col min="12" max="12" width="22.85546875" style="44" customWidth="1"/>
    <col min="13" max="13" width="24.28515625" style="48" customWidth="1"/>
    <col min="14" max="14" width="15" style="41" customWidth="1"/>
    <col min="15" max="16384" width="9.140625" style="41"/>
  </cols>
  <sheetData>
    <row r="2" spans="1:13" ht="29.25" customHeight="1" x14ac:dyDescent="0.25">
      <c r="G2" s="46"/>
      <c r="I2" s="8" t="s">
        <v>111</v>
      </c>
      <c r="K2" s="47"/>
      <c r="L2" s="48"/>
      <c r="M2" s="41"/>
    </row>
    <row r="3" spans="1:13" ht="15" x14ac:dyDescent="0.25">
      <c r="G3" s="46"/>
      <c r="I3" s="8" t="s">
        <v>27</v>
      </c>
      <c r="K3" s="47"/>
      <c r="L3" s="48"/>
      <c r="M3" s="41"/>
    </row>
    <row r="4" spans="1:13" ht="15" x14ac:dyDescent="0.25">
      <c r="G4" s="46"/>
      <c r="I4" s="49" t="s">
        <v>175</v>
      </c>
      <c r="J4" s="49"/>
      <c r="K4" s="49"/>
      <c r="L4" s="50"/>
      <c r="M4" s="104"/>
    </row>
    <row r="5" spans="1:13" ht="15" x14ac:dyDescent="0.25">
      <c r="G5" s="46"/>
      <c r="I5" s="49" t="s">
        <v>179</v>
      </c>
      <c r="J5" s="49"/>
      <c r="K5" s="49"/>
      <c r="L5" s="50"/>
      <c r="M5" s="104"/>
    </row>
    <row r="6" spans="1:13" ht="15" x14ac:dyDescent="0.25">
      <c r="G6" s="46"/>
      <c r="I6" s="49" t="s">
        <v>26</v>
      </c>
      <c r="J6" s="49"/>
      <c r="K6" s="49"/>
      <c r="L6" s="50"/>
      <c r="M6" s="104"/>
    </row>
    <row r="7" spans="1:13" ht="15" customHeight="1" x14ac:dyDescent="0.25">
      <c r="G7" s="46"/>
      <c r="I7" s="53" t="s">
        <v>212</v>
      </c>
      <c r="J7" s="53"/>
      <c r="K7" s="53"/>
      <c r="L7" s="53"/>
      <c r="M7" s="105"/>
    </row>
    <row r="8" spans="1:13" x14ac:dyDescent="0.2">
      <c r="G8" s="46"/>
      <c r="J8" s="46"/>
      <c r="L8" s="55"/>
      <c r="M8" s="106"/>
    </row>
    <row r="9" spans="1:13" s="96" customFormat="1" ht="15.75" customHeight="1" x14ac:dyDescent="0.25">
      <c r="A9" s="56" t="s">
        <v>29</v>
      </c>
      <c r="B9" s="56"/>
      <c r="C9" s="56"/>
      <c r="D9" s="56"/>
      <c r="E9" s="56"/>
      <c r="F9" s="56"/>
      <c r="G9" s="56"/>
      <c r="H9" s="56"/>
      <c r="I9" s="56"/>
      <c r="J9" s="56"/>
      <c r="K9" s="56"/>
      <c r="L9" s="56"/>
      <c r="M9" s="56"/>
    </row>
    <row r="10" spans="1:13" s="96" customFormat="1" ht="15.75" customHeight="1" x14ac:dyDescent="0.2">
      <c r="A10" s="57" t="s">
        <v>182</v>
      </c>
      <c r="B10" s="57"/>
      <c r="C10" s="57"/>
      <c r="D10" s="57"/>
      <c r="E10" s="57"/>
      <c r="F10" s="57"/>
      <c r="G10" s="57"/>
      <c r="H10" s="57"/>
      <c r="I10" s="57"/>
      <c r="J10" s="57"/>
      <c r="K10" s="57"/>
      <c r="L10" s="57"/>
      <c r="M10" s="57"/>
    </row>
    <row r="11" spans="1:13" s="96" customFormat="1" ht="10.5" customHeight="1" x14ac:dyDescent="0.2">
      <c r="A11" s="107"/>
      <c r="B11" s="58"/>
      <c r="C11" s="58"/>
      <c r="D11" s="58"/>
      <c r="E11" s="59"/>
      <c r="F11" s="60"/>
      <c r="G11" s="60"/>
      <c r="H11" s="60"/>
      <c r="I11" s="60"/>
      <c r="J11" s="60"/>
      <c r="K11" s="60"/>
      <c r="L11" s="61"/>
      <c r="M11" s="61"/>
    </row>
    <row r="12" spans="1:13" ht="15" customHeight="1" x14ac:dyDescent="0.2">
      <c r="A12" s="16" t="s">
        <v>8</v>
      </c>
      <c r="B12" s="16" t="s">
        <v>45</v>
      </c>
      <c r="C12" s="16" t="s">
        <v>46</v>
      </c>
      <c r="D12" s="16" t="s">
        <v>11</v>
      </c>
      <c r="E12" s="66" t="s">
        <v>47</v>
      </c>
      <c r="F12" s="62" t="s">
        <v>48</v>
      </c>
      <c r="G12" s="63" t="s">
        <v>12</v>
      </c>
      <c r="H12" s="108"/>
      <c r="I12" s="108"/>
      <c r="J12" s="108"/>
      <c r="K12" s="109"/>
      <c r="L12" s="16" t="s">
        <v>210</v>
      </c>
      <c r="M12" s="40" t="s">
        <v>19</v>
      </c>
    </row>
    <row r="13" spans="1:13" ht="141.75" customHeight="1" x14ac:dyDescent="0.2">
      <c r="A13" s="16"/>
      <c r="B13" s="16"/>
      <c r="C13" s="16"/>
      <c r="D13" s="16"/>
      <c r="E13" s="66"/>
      <c r="F13" s="62"/>
      <c r="G13" s="67" t="s">
        <v>125</v>
      </c>
      <c r="H13" s="67" t="s">
        <v>213</v>
      </c>
      <c r="I13" s="67" t="s">
        <v>126</v>
      </c>
      <c r="J13" s="67" t="s">
        <v>127</v>
      </c>
      <c r="K13" s="67" t="s">
        <v>128</v>
      </c>
      <c r="L13" s="16"/>
      <c r="M13" s="81"/>
    </row>
    <row r="14" spans="1:13" ht="15" x14ac:dyDescent="0.2">
      <c r="A14" s="11">
        <v>1</v>
      </c>
      <c r="B14" s="11">
        <v>2</v>
      </c>
      <c r="C14" s="11">
        <v>3</v>
      </c>
      <c r="D14" s="11">
        <v>4</v>
      </c>
      <c r="E14" s="68">
        <v>5</v>
      </c>
      <c r="F14" s="68">
        <v>6</v>
      </c>
      <c r="G14" s="68">
        <v>7</v>
      </c>
      <c r="H14" s="68">
        <v>8</v>
      </c>
      <c r="I14" s="68">
        <v>9</v>
      </c>
      <c r="J14" s="68">
        <v>10</v>
      </c>
      <c r="K14" s="68">
        <v>11</v>
      </c>
      <c r="L14" s="11">
        <v>12</v>
      </c>
      <c r="M14" s="11">
        <v>13</v>
      </c>
    </row>
    <row r="15" spans="1:13" ht="18" customHeight="1" x14ac:dyDescent="0.2">
      <c r="A15" s="110" t="s">
        <v>73</v>
      </c>
      <c r="B15" s="69"/>
      <c r="C15" s="69"/>
      <c r="D15" s="69"/>
      <c r="E15" s="69"/>
      <c r="F15" s="69"/>
      <c r="G15" s="69"/>
      <c r="H15" s="69"/>
      <c r="I15" s="69"/>
      <c r="J15" s="69"/>
      <c r="K15" s="69"/>
      <c r="L15" s="69"/>
      <c r="M15" s="111"/>
    </row>
    <row r="16" spans="1:13" ht="39" customHeight="1" x14ac:dyDescent="0.2">
      <c r="A16" s="34" t="s">
        <v>129</v>
      </c>
      <c r="B16" s="70" t="s">
        <v>196</v>
      </c>
      <c r="C16" s="40" t="s">
        <v>119</v>
      </c>
      <c r="D16" s="6" t="s">
        <v>6</v>
      </c>
      <c r="E16" s="4">
        <v>0</v>
      </c>
      <c r="F16" s="4">
        <f>SUM(F17:F19)</f>
        <v>77366.14</v>
      </c>
      <c r="G16" s="5">
        <v>77366.14</v>
      </c>
      <c r="H16" s="5">
        <v>0</v>
      </c>
      <c r="I16" s="5">
        <v>0</v>
      </c>
      <c r="J16" s="5">
        <v>0</v>
      </c>
      <c r="K16" s="5">
        <v>0</v>
      </c>
      <c r="L16" s="16" t="s">
        <v>30</v>
      </c>
      <c r="M16" s="112" t="s">
        <v>199</v>
      </c>
    </row>
    <row r="17" spans="1:13" ht="37.5" customHeight="1" x14ac:dyDescent="0.2">
      <c r="A17" s="35"/>
      <c r="B17" s="72"/>
      <c r="C17" s="80"/>
      <c r="D17" s="6" t="s">
        <v>5</v>
      </c>
      <c r="E17" s="4">
        <v>0</v>
      </c>
      <c r="F17" s="4">
        <f>SUM(G17:K17)</f>
        <v>37193.699999999997</v>
      </c>
      <c r="G17" s="5">
        <v>37193.699999999997</v>
      </c>
      <c r="H17" s="5">
        <v>0</v>
      </c>
      <c r="I17" s="5">
        <v>0</v>
      </c>
      <c r="J17" s="5">
        <v>0</v>
      </c>
      <c r="K17" s="5">
        <v>0</v>
      </c>
      <c r="L17" s="16"/>
      <c r="M17" s="113"/>
    </row>
    <row r="18" spans="1:13" ht="40.5" customHeight="1" x14ac:dyDescent="0.2">
      <c r="A18" s="35"/>
      <c r="B18" s="72"/>
      <c r="C18" s="80"/>
      <c r="D18" s="6" t="s">
        <v>10</v>
      </c>
      <c r="E18" s="4">
        <v>0</v>
      </c>
      <c r="F18" s="4">
        <f>SUM(G18:K18)</f>
        <v>12397.9</v>
      </c>
      <c r="G18" s="5">
        <v>12397.9</v>
      </c>
      <c r="H18" s="5">
        <v>0</v>
      </c>
      <c r="I18" s="5">
        <v>0</v>
      </c>
      <c r="J18" s="5">
        <v>0</v>
      </c>
      <c r="K18" s="5">
        <v>0</v>
      </c>
      <c r="L18" s="16"/>
      <c r="M18" s="113"/>
    </row>
    <row r="19" spans="1:13" ht="35.25" customHeight="1" x14ac:dyDescent="0.2">
      <c r="A19" s="35"/>
      <c r="B19" s="72"/>
      <c r="C19" s="80"/>
      <c r="D19" s="6" t="s">
        <v>21</v>
      </c>
      <c r="E19" s="4">
        <v>0</v>
      </c>
      <c r="F19" s="4">
        <f>SUM(G19:K19)</f>
        <v>27774.54</v>
      </c>
      <c r="G19" s="5">
        <v>27774.54</v>
      </c>
      <c r="H19" s="5">
        <v>0</v>
      </c>
      <c r="I19" s="5">
        <v>0</v>
      </c>
      <c r="J19" s="5">
        <v>0</v>
      </c>
      <c r="K19" s="5">
        <v>0</v>
      </c>
      <c r="L19" s="16"/>
      <c r="M19" s="113"/>
    </row>
    <row r="20" spans="1:13" ht="35.25" customHeight="1" x14ac:dyDescent="0.2">
      <c r="A20" s="36"/>
      <c r="B20" s="74"/>
      <c r="C20" s="81"/>
      <c r="D20" s="6" t="s">
        <v>35</v>
      </c>
      <c r="E20" s="4">
        <v>0</v>
      </c>
      <c r="F20" s="4">
        <v>0</v>
      </c>
      <c r="G20" s="5">
        <v>0</v>
      </c>
      <c r="H20" s="5">
        <v>0</v>
      </c>
      <c r="I20" s="5">
        <v>0</v>
      </c>
      <c r="J20" s="5">
        <v>0</v>
      </c>
      <c r="K20" s="5">
        <v>0</v>
      </c>
      <c r="L20" s="16"/>
      <c r="M20" s="114"/>
    </row>
    <row r="21" spans="1:13" ht="35.25" customHeight="1" x14ac:dyDescent="0.2">
      <c r="A21" s="34" t="s">
        <v>52</v>
      </c>
      <c r="B21" s="70" t="s">
        <v>197</v>
      </c>
      <c r="C21" s="40" t="s">
        <v>119</v>
      </c>
      <c r="D21" s="6" t="s">
        <v>6</v>
      </c>
      <c r="E21" s="4">
        <v>0</v>
      </c>
      <c r="F21" s="4">
        <v>77366.14</v>
      </c>
      <c r="G21" s="5">
        <v>77366.14</v>
      </c>
      <c r="H21" s="5">
        <v>0</v>
      </c>
      <c r="I21" s="5">
        <v>0</v>
      </c>
      <c r="J21" s="5">
        <v>0</v>
      </c>
      <c r="K21" s="5">
        <v>0</v>
      </c>
      <c r="L21" s="21" t="s">
        <v>30</v>
      </c>
      <c r="M21" s="115"/>
    </row>
    <row r="22" spans="1:13" ht="35.25" customHeight="1" x14ac:dyDescent="0.2">
      <c r="A22" s="35"/>
      <c r="B22" s="72"/>
      <c r="C22" s="80"/>
      <c r="D22" s="6" t="s">
        <v>5</v>
      </c>
      <c r="E22" s="4">
        <v>0</v>
      </c>
      <c r="F22" s="4">
        <v>37193.699999999997</v>
      </c>
      <c r="G22" s="5">
        <v>37193.699999999997</v>
      </c>
      <c r="H22" s="5">
        <v>0</v>
      </c>
      <c r="I22" s="5">
        <v>0</v>
      </c>
      <c r="J22" s="5">
        <v>0</v>
      </c>
      <c r="K22" s="5">
        <v>0</v>
      </c>
      <c r="L22" s="22"/>
      <c r="M22" s="116"/>
    </row>
    <row r="23" spans="1:13" ht="35.25" customHeight="1" x14ac:dyDescent="0.2">
      <c r="A23" s="35"/>
      <c r="B23" s="72"/>
      <c r="C23" s="80"/>
      <c r="D23" s="6" t="s">
        <v>10</v>
      </c>
      <c r="E23" s="4">
        <v>0</v>
      </c>
      <c r="F23" s="4">
        <v>12397.9</v>
      </c>
      <c r="G23" s="5">
        <v>12397.9</v>
      </c>
      <c r="H23" s="5">
        <v>0</v>
      </c>
      <c r="I23" s="5">
        <v>0</v>
      </c>
      <c r="J23" s="5">
        <v>0</v>
      </c>
      <c r="K23" s="5">
        <v>0</v>
      </c>
      <c r="L23" s="22"/>
      <c r="M23" s="116"/>
    </row>
    <row r="24" spans="1:13" ht="36" customHeight="1" x14ac:dyDescent="0.2">
      <c r="A24" s="35"/>
      <c r="B24" s="72"/>
      <c r="C24" s="80"/>
      <c r="D24" s="6" t="s">
        <v>21</v>
      </c>
      <c r="E24" s="4">
        <v>0</v>
      </c>
      <c r="F24" s="4">
        <v>27774.54</v>
      </c>
      <c r="G24" s="5">
        <v>27774.54</v>
      </c>
      <c r="H24" s="5">
        <v>0</v>
      </c>
      <c r="I24" s="5">
        <v>0</v>
      </c>
      <c r="J24" s="5">
        <v>0</v>
      </c>
      <c r="K24" s="5">
        <v>0</v>
      </c>
      <c r="L24" s="22"/>
      <c r="M24" s="116"/>
    </row>
    <row r="25" spans="1:13" ht="35.25" customHeight="1" x14ac:dyDescent="0.2">
      <c r="A25" s="36"/>
      <c r="B25" s="74"/>
      <c r="C25" s="81"/>
      <c r="D25" s="6" t="s">
        <v>35</v>
      </c>
      <c r="E25" s="4">
        <v>0</v>
      </c>
      <c r="F25" s="4">
        <v>0</v>
      </c>
      <c r="G25" s="5">
        <v>0</v>
      </c>
      <c r="H25" s="5">
        <v>0</v>
      </c>
      <c r="I25" s="5">
        <v>0</v>
      </c>
      <c r="J25" s="5">
        <v>0</v>
      </c>
      <c r="K25" s="5">
        <v>0</v>
      </c>
      <c r="L25" s="23"/>
      <c r="M25" s="117"/>
    </row>
    <row r="26" spans="1:13" ht="15" customHeight="1" x14ac:dyDescent="0.2">
      <c r="A26" s="118"/>
      <c r="B26" s="90" t="s">
        <v>88</v>
      </c>
      <c r="C26" s="90"/>
      <c r="D26" s="84" t="s">
        <v>6</v>
      </c>
      <c r="E26" s="86">
        <v>0</v>
      </c>
      <c r="F26" s="3">
        <f>SUM(F27:F30)</f>
        <v>77366.14</v>
      </c>
      <c r="G26" s="2">
        <f>SUM(G27:G30)</f>
        <v>77366.14</v>
      </c>
      <c r="H26" s="2">
        <f>SUM(H27:H30)</f>
        <v>0</v>
      </c>
      <c r="I26" s="3">
        <v>0</v>
      </c>
      <c r="J26" s="3">
        <v>0</v>
      </c>
      <c r="K26" s="2">
        <f>SUM(K27:K30)</f>
        <v>0</v>
      </c>
      <c r="L26" s="91"/>
      <c r="M26" s="91"/>
    </row>
    <row r="27" spans="1:13" ht="46.5" customHeight="1" x14ac:dyDescent="0.2">
      <c r="A27" s="118"/>
      <c r="B27" s="90"/>
      <c r="C27" s="90"/>
      <c r="D27" s="84" t="s">
        <v>5</v>
      </c>
      <c r="E27" s="86">
        <v>0</v>
      </c>
      <c r="F27" s="2">
        <f>SUM(G27:K27)</f>
        <v>37193.699999999997</v>
      </c>
      <c r="G27" s="3">
        <v>37193.699999999997</v>
      </c>
      <c r="H27" s="2">
        <v>0</v>
      </c>
      <c r="I27" s="3">
        <v>0</v>
      </c>
      <c r="J27" s="3">
        <v>0</v>
      </c>
      <c r="K27" s="2">
        <v>0</v>
      </c>
      <c r="L27" s="91"/>
      <c r="M27" s="91"/>
    </row>
    <row r="28" spans="1:13" ht="58.5" customHeight="1" x14ac:dyDescent="0.2">
      <c r="A28" s="118"/>
      <c r="B28" s="90"/>
      <c r="C28" s="90"/>
      <c r="D28" s="84" t="s">
        <v>10</v>
      </c>
      <c r="E28" s="86">
        <v>0</v>
      </c>
      <c r="F28" s="2">
        <f>SUM(G28:K28)</f>
        <v>12397.9</v>
      </c>
      <c r="G28" s="3">
        <v>12397.9</v>
      </c>
      <c r="H28" s="2">
        <v>0</v>
      </c>
      <c r="I28" s="3">
        <v>0</v>
      </c>
      <c r="J28" s="3">
        <v>0</v>
      </c>
      <c r="K28" s="2">
        <v>0</v>
      </c>
      <c r="L28" s="91"/>
      <c r="M28" s="91"/>
    </row>
    <row r="29" spans="1:13" ht="33.75" customHeight="1" x14ac:dyDescent="0.2">
      <c r="A29" s="118"/>
      <c r="B29" s="90"/>
      <c r="C29" s="90"/>
      <c r="D29" s="84" t="s">
        <v>21</v>
      </c>
      <c r="E29" s="86">
        <v>0</v>
      </c>
      <c r="F29" s="3">
        <f>SUM(G29:K29)</f>
        <v>27774.54</v>
      </c>
      <c r="G29" s="3">
        <v>27774.54</v>
      </c>
      <c r="H29" s="2">
        <v>0</v>
      </c>
      <c r="I29" s="3">
        <v>0</v>
      </c>
      <c r="J29" s="3">
        <v>0</v>
      </c>
      <c r="K29" s="2">
        <v>0</v>
      </c>
      <c r="L29" s="91"/>
      <c r="M29" s="91"/>
    </row>
    <row r="30" spans="1:13" ht="31.5" customHeight="1" x14ac:dyDescent="0.2">
      <c r="A30" s="118"/>
      <c r="B30" s="90"/>
      <c r="C30" s="90"/>
      <c r="D30" s="84" t="s">
        <v>35</v>
      </c>
      <c r="E30" s="86">
        <v>0</v>
      </c>
      <c r="F30" s="2">
        <v>0</v>
      </c>
      <c r="G30" s="2">
        <v>0</v>
      </c>
      <c r="H30" s="2">
        <v>0</v>
      </c>
      <c r="I30" s="3">
        <v>0</v>
      </c>
      <c r="J30" s="3">
        <v>0</v>
      </c>
      <c r="K30" s="2">
        <v>0</v>
      </c>
      <c r="L30" s="91"/>
      <c r="M30" s="91"/>
    </row>
    <row r="31" spans="1:13" ht="23.25" customHeight="1" x14ac:dyDescent="0.2">
      <c r="A31" s="119" t="s">
        <v>70</v>
      </c>
      <c r="B31" s="76"/>
      <c r="C31" s="76"/>
      <c r="D31" s="76"/>
      <c r="E31" s="76"/>
      <c r="F31" s="76"/>
      <c r="G31" s="76"/>
      <c r="H31" s="76"/>
      <c r="I31" s="76"/>
      <c r="J31" s="76"/>
      <c r="K31" s="76"/>
      <c r="L31" s="76"/>
      <c r="M31" s="120"/>
    </row>
    <row r="32" spans="1:13" s="97" customFormat="1" ht="21" customHeight="1" x14ac:dyDescent="0.2">
      <c r="A32" s="121" t="s">
        <v>75</v>
      </c>
      <c r="B32" s="77" t="s">
        <v>96</v>
      </c>
      <c r="C32" s="40" t="s">
        <v>119</v>
      </c>
      <c r="D32" s="6" t="s">
        <v>6</v>
      </c>
      <c r="E32" s="4">
        <f>SUM(E36+E35+E34+E33)</f>
        <v>0</v>
      </c>
      <c r="F32" s="88">
        <f>F37</f>
        <v>17000</v>
      </c>
      <c r="G32" s="88">
        <f>G37</f>
        <v>17000</v>
      </c>
      <c r="H32" s="88">
        <f>H35</f>
        <v>0</v>
      </c>
      <c r="I32" s="88">
        <f>SUM(I36+I35+I34+I33)</f>
        <v>0</v>
      </c>
      <c r="J32" s="88">
        <f>SUM(J36+J35+J34+J33)</f>
        <v>0</v>
      </c>
      <c r="K32" s="88">
        <f>SUM(K36+K35+K34+K33)</f>
        <v>0</v>
      </c>
      <c r="L32" s="16" t="s">
        <v>30</v>
      </c>
      <c r="M32" s="112" t="s">
        <v>200</v>
      </c>
    </row>
    <row r="33" spans="1:13" s="97" customFormat="1" ht="45.75" customHeight="1" x14ac:dyDescent="0.2">
      <c r="A33" s="121"/>
      <c r="B33" s="77"/>
      <c r="C33" s="80"/>
      <c r="D33" s="6" t="s">
        <v>5</v>
      </c>
      <c r="E33" s="4">
        <v>0</v>
      </c>
      <c r="F33" s="88">
        <v>0</v>
      </c>
      <c r="G33" s="89">
        <v>0</v>
      </c>
      <c r="H33" s="89">
        <v>0</v>
      </c>
      <c r="I33" s="89">
        <f>SUM(I36+I35+I34)</f>
        <v>0</v>
      </c>
      <c r="J33" s="89">
        <f>SUM(J36+J35+J34)</f>
        <v>0</v>
      </c>
      <c r="K33" s="89">
        <f>SUM(K36+K35+K34)</f>
        <v>0</v>
      </c>
      <c r="L33" s="16"/>
      <c r="M33" s="113"/>
    </row>
    <row r="34" spans="1:13" s="97" customFormat="1" ht="60" customHeight="1" x14ac:dyDescent="0.2">
      <c r="A34" s="121"/>
      <c r="B34" s="77"/>
      <c r="C34" s="80"/>
      <c r="D34" s="6" t="s">
        <v>10</v>
      </c>
      <c r="E34" s="4">
        <v>0</v>
      </c>
      <c r="F34" s="88">
        <f>K34+J34+I34+H34+G34</f>
        <v>0</v>
      </c>
      <c r="G34" s="89">
        <v>0</v>
      </c>
      <c r="H34" s="89">
        <v>0</v>
      </c>
      <c r="I34" s="89">
        <v>0</v>
      </c>
      <c r="J34" s="89">
        <v>0</v>
      </c>
      <c r="K34" s="89">
        <v>0</v>
      </c>
      <c r="L34" s="16"/>
      <c r="M34" s="113"/>
    </row>
    <row r="35" spans="1:13" s="97" customFormat="1" ht="44.25" customHeight="1" x14ac:dyDescent="0.2">
      <c r="A35" s="121"/>
      <c r="B35" s="77"/>
      <c r="C35" s="80"/>
      <c r="D35" s="6" t="s">
        <v>21</v>
      </c>
      <c r="E35" s="4">
        <v>0</v>
      </c>
      <c r="F35" s="88">
        <f>F32</f>
        <v>17000</v>
      </c>
      <c r="G35" s="89">
        <f>G32</f>
        <v>17000</v>
      </c>
      <c r="H35" s="89">
        <f>H37</f>
        <v>0</v>
      </c>
      <c r="I35" s="89">
        <v>0</v>
      </c>
      <c r="J35" s="89">
        <v>0</v>
      </c>
      <c r="K35" s="89">
        <v>0</v>
      </c>
      <c r="L35" s="16"/>
      <c r="M35" s="113"/>
    </row>
    <row r="36" spans="1:13" s="97" customFormat="1" ht="50.25" customHeight="1" x14ac:dyDescent="0.2">
      <c r="A36" s="121"/>
      <c r="B36" s="77"/>
      <c r="C36" s="81"/>
      <c r="D36" s="6" t="s">
        <v>35</v>
      </c>
      <c r="E36" s="4">
        <v>0</v>
      </c>
      <c r="F36" s="88">
        <f>K36+J36+I36+H36+G36</f>
        <v>0</v>
      </c>
      <c r="G36" s="89">
        <v>0</v>
      </c>
      <c r="H36" s="89">
        <v>0</v>
      </c>
      <c r="I36" s="89">
        <v>0</v>
      </c>
      <c r="J36" s="89">
        <v>0</v>
      </c>
      <c r="K36" s="89">
        <v>0</v>
      </c>
      <c r="L36" s="16"/>
      <c r="M36" s="114"/>
    </row>
    <row r="37" spans="1:13" ht="18" customHeight="1" x14ac:dyDescent="0.2">
      <c r="A37" s="33" t="s">
        <v>49</v>
      </c>
      <c r="B37" s="77" t="s">
        <v>141</v>
      </c>
      <c r="C37" s="40" t="s">
        <v>119</v>
      </c>
      <c r="D37" s="6" t="s">
        <v>6</v>
      </c>
      <c r="E37" s="4">
        <v>0</v>
      </c>
      <c r="F37" s="4">
        <f>F40</f>
        <v>17000</v>
      </c>
      <c r="G37" s="5">
        <f>G40</f>
        <v>17000</v>
      </c>
      <c r="H37" s="5">
        <v>0</v>
      </c>
      <c r="I37" s="5">
        <v>0</v>
      </c>
      <c r="J37" s="5">
        <v>0</v>
      </c>
      <c r="K37" s="5">
        <v>0</v>
      </c>
      <c r="L37" s="16" t="s">
        <v>30</v>
      </c>
      <c r="M37" s="122"/>
    </row>
    <row r="38" spans="1:13" ht="45.75" customHeight="1" x14ac:dyDescent="0.2">
      <c r="A38" s="33"/>
      <c r="B38" s="77"/>
      <c r="C38" s="80"/>
      <c r="D38" s="6" t="s">
        <v>5</v>
      </c>
      <c r="E38" s="4">
        <v>0</v>
      </c>
      <c r="F38" s="4">
        <f t="shared" ref="F38:F40" si="0">K38+J38+I38+H38+G38</f>
        <v>0</v>
      </c>
      <c r="G38" s="5">
        <v>0</v>
      </c>
      <c r="H38" s="5">
        <v>0</v>
      </c>
      <c r="I38" s="5">
        <v>0</v>
      </c>
      <c r="J38" s="5">
        <v>0</v>
      </c>
      <c r="K38" s="5">
        <v>0</v>
      </c>
      <c r="L38" s="16"/>
      <c r="M38" s="122"/>
    </row>
    <row r="39" spans="1:13" ht="60" customHeight="1" x14ac:dyDescent="0.2">
      <c r="A39" s="33"/>
      <c r="B39" s="77"/>
      <c r="C39" s="80"/>
      <c r="D39" s="6" t="s">
        <v>10</v>
      </c>
      <c r="E39" s="4">
        <v>0</v>
      </c>
      <c r="F39" s="4">
        <f t="shared" si="0"/>
        <v>0</v>
      </c>
      <c r="G39" s="5">
        <v>0</v>
      </c>
      <c r="H39" s="5">
        <v>0</v>
      </c>
      <c r="I39" s="5">
        <v>0</v>
      </c>
      <c r="J39" s="5">
        <v>0</v>
      </c>
      <c r="K39" s="5">
        <v>0</v>
      </c>
      <c r="L39" s="16"/>
      <c r="M39" s="122"/>
    </row>
    <row r="40" spans="1:13" ht="48.75" customHeight="1" x14ac:dyDescent="0.2">
      <c r="A40" s="33"/>
      <c r="B40" s="77"/>
      <c r="C40" s="80"/>
      <c r="D40" s="6" t="s">
        <v>21</v>
      </c>
      <c r="E40" s="4">
        <v>0</v>
      </c>
      <c r="F40" s="4">
        <f t="shared" si="0"/>
        <v>17000</v>
      </c>
      <c r="G40" s="5">
        <v>17000</v>
      </c>
      <c r="H40" s="5">
        <v>0</v>
      </c>
      <c r="I40" s="5">
        <v>0</v>
      </c>
      <c r="J40" s="5">
        <v>0</v>
      </c>
      <c r="K40" s="5">
        <v>0</v>
      </c>
      <c r="L40" s="16"/>
      <c r="M40" s="122"/>
    </row>
    <row r="41" spans="1:13" ht="31.5" customHeight="1" x14ac:dyDescent="0.2">
      <c r="A41" s="33"/>
      <c r="B41" s="77"/>
      <c r="C41" s="81"/>
      <c r="D41" s="6" t="s">
        <v>35</v>
      </c>
      <c r="E41" s="4">
        <v>0</v>
      </c>
      <c r="F41" s="4">
        <f>K41+J41+I41+H41+G41</f>
        <v>0</v>
      </c>
      <c r="G41" s="5">
        <v>0</v>
      </c>
      <c r="H41" s="5">
        <v>0</v>
      </c>
      <c r="I41" s="5">
        <v>0</v>
      </c>
      <c r="J41" s="5">
        <v>0</v>
      </c>
      <c r="K41" s="5">
        <v>0</v>
      </c>
      <c r="L41" s="16"/>
      <c r="M41" s="122"/>
    </row>
    <row r="42" spans="1:13" ht="31.5" customHeight="1" x14ac:dyDescent="0.2">
      <c r="A42" s="121" t="s">
        <v>90</v>
      </c>
      <c r="B42" s="77" t="s">
        <v>186</v>
      </c>
      <c r="C42" s="40" t="s">
        <v>119</v>
      </c>
      <c r="D42" s="6" t="s">
        <v>6</v>
      </c>
      <c r="E42" s="4">
        <v>0</v>
      </c>
      <c r="F42" s="4">
        <f>F47</f>
        <v>79000</v>
      </c>
      <c r="G42" s="5">
        <v>0</v>
      </c>
      <c r="H42" s="5">
        <f>H47</f>
        <v>79000</v>
      </c>
      <c r="I42" s="5">
        <v>0</v>
      </c>
      <c r="J42" s="5">
        <v>0</v>
      </c>
      <c r="K42" s="5">
        <v>0</v>
      </c>
      <c r="L42" s="16" t="s">
        <v>30</v>
      </c>
      <c r="M42" s="112" t="s">
        <v>201</v>
      </c>
    </row>
    <row r="43" spans="1:13" ht="31.5" customHeight="1" x14ac:dyDescent="0.2">
      <c r="A43" s="121"/>
      <c r="B43" s="77"/>
      <c r="C43" s="80"/>
      <c r="D43" s="6" t="s">
        <v>5</v>
      </c>
      <c r="E43" s="4">
        <v>0</v>
      </c>
      <c r="F43" s="4">
        <f>K43+J43+I43+H43+G43</f>
        <v>0</v>
      </c>
      <c r="G43" s="5">
        <v>0</v>
      </c>
      <c r="H43" s="5">
        <v>0</v>
      </c>
      <c r="I43" s="5">
        <v>0</v>
      </c>
      <c r="J43" s="5">
        <v>0</v>
      </c>
      <c r="K43" s="5">
        <v>0</v>
      </c>
      <c r="L43" s="16"/>
      <c r="M43" s="113"/>
    </row>
    <row r="44" spans="1:13" ht="31.5" customHeight="1" x14ac:dyDescent="0.2">
      <c r="A44" s="121"/>
      <c r="B44" s="77"/>
      <c r="C44" s="80"/>
      <c r="D44" s="6" t="s">
        <v>10</v>
      </c>
      <c r="E44" s="4">
        <v>0</v>
      </c>
      <c r="F44" s="4">
        <f>K44+J44+I44+H44+G44</f>
        <v>0</v>
      </c>
      <c r="G44" s="5">
        <v>0</v>
      </c>
      <c r="H44" s="5">
        <v>0</v>
      </c>
      <c r="I44" s="5">
        <v>0</v>
      </c>
      <c r="J44" s="5">
        <v>0</v>
      </c>
      <c r="K44" s="5">
        <v>0</v>
      </c>
      <c r="L44" s="16"/>
      <c r="M44" s="113"/>
    </row>
    <row r="45" spans="1:13" ht="46.5" customHeight="1" x14ac:dyDescent="0.2">
      <c r="A45" s="121"/>
      <c r="B45" s="77"/>
      <c r="C45" s="80"/>
      <c r="D45" s="6" t="s">
        <v>21</v>
      </c>
      <c r="E45" s="4">
        <v>0</v>
      </c>
      <c r="F45" s="4">
        <f>F50</f>
        <v>79000</v>
      </c>
      <c r="G45" s="5">
        <v>0</v>
      </c>
      <c r="H45" s="5">
        <f>H50</f>
        <v>79000</v>
      </c>
      <c r="I45" s="5">
        <v>0</v>
      </c>
      <c r="J45" s="5">
        <v>0</v>
      </c>
      <c r="K45" s="5">
        <v>0</v>
      </c>
      <c r="L45" s="16"/>
      <c r="M45" s="113"/>
    </row>
    <row r="46" spans="1:13" ht="31.5" customHeight="1" x14ac:dyDescent="0.2">
      <c r="A46" s="121"/>
      <c r="B46" s="77"/>
      <c r="C46" s="81"/>
      <c r="D46" s="6" t="s">
        <v>35</v>
      </c>
      <c r="E46" s="4">
        <v>0</v>
      </c>
      <c r="F46" s="4">
        <f>K46+J46+I46+H46+G46</f>
        <v>0</v>
      </c>
      <c r="G46" s="5">
        <v>0</v>
      </c>
      <c r="H46" s="5">
        <v>0</v>
      </c>
      <c r="I46" s="5">
        <v>0</v>
      </c>
      <c r="J46" s="5">
        <v>0</v>
      </c>
      <c r="K46" s="5">
        <v>0</v>
      </c>
      <c r="L46" s="16"/>
      <c r="M46" s="114"/>
    </row>
    <row r="47" spans="1:13" ht="31.5" customHeight="1" x14ac:dyDescent="0.2">
      <c r="A47" s="34" t="s">
        <v>187</v>
      </c>
      <c r="B47" s="70" t="s">
        <v>188</v>
      </c>
      <c r="C47" s="40" t="s">
        <v>119</v>
      </c>
      <c r="D47" s="6" t="s">
        <v>6</v>
      </c>
      <c r="E47" s="4">
        <v>0</v>
      </c>
      <c r="F47" s="4">
        <f>H47</f>
        <v>79000</v>
      </c>
      <c r="G47" s="4">
        <v>0</v>
      </c>
      <c r="H47" s="4">
        <f>H50</f>
        <v>79000</v>
      </c>
      <c r="I47" s="4">
        <v>0</v>
      </c>
      <c r="J47" s="4">
        <v>0</v>
      </c>
      <c r="K47" s="4">
        <f>SUM(K51+K50+K49+K48)</f>
        <v>0</v>
      </c>
      <c r="L47" s="40" t="s">
        <v>30</v>
      </c>
      <c r="M47" s="13"/>
    </row>
    <row r="48" spans="1:13" ht="31.5" customHeight="1" x14ac:dyDescent="0.2">
      <c r="A48" s="35"/>
      <c r="B48" s="72"/>
      <c r="C48" s="80"/>
      <c r="D48" s="6" t="s">
        <v>5</v>
      </c>
      <c r="E48" s="4">
        <v>0</v>
      </c>
      <c r="F48" s="4">
        <f>K48+J48+I48+H48+G48</f>
        <v>0</v>
      </c>
      <c r="G48" s="5">
        <v>0</v>
      </c>
      <c r="H48" s="5">
        <v>0</v>
      </c>
      <c r="I48" s="5">
        <v>0</v>
      </c>
      <c r="J48" s="5">
        <v>0</v>
      </c>
      <c r="K48" s="5">
        <v>0</v>
      </c>
      <c r="L48" s="80"/>
      <c r="M48" s="14"/>
    </row>
    <row r="49" spans="1:13" ht="31.5" customHeight="1" x14ac:dyDescent="0.2">
      <c r="A49" s="35"/>
      <c r="B49" s="72"/>
      <c r="C49" s="80"/>
      <c r="D49" s="6" t="s">
        <v>10</v>
      </c>
      <c r="E49" s="4">
        <v>0</v>
      </c>
      <c r="F49" s="4">
        <f>K49+J49+I49+H49+G49</f>
        <v>0</v>
      </c>
      <c r="G49" s="5">
        <v>0</v>
      </c>
      <c r="H49" s="5">
        <v>0</v>
      </c>
      <c r="I49" s="5">
        <v>0</v>
      </c>
      <c r="J49" s="5">
        <v>0</v>
      </c>
      <c r="K49" s="5">
        <v>0</v>
      </c>
      <c r="L49" s="80"/>
      <c r="M49" s="14"/>
    </row>
    <row r="50" spans="1:13" ht="50.25" customHeight="1" x14ac:dyDescent="0.2">
      <c r="A50" s="35"/>
      <c r="B50" s="72"/>
      <c r="C50" s="80"/>
      <c r="D50" s="6" t="s">
        <v>21</v>
      </c>
      <c r="E50" s="4">
        <v>0</v>
      </c>
      <c r="F50" s="4">
        <f>H50</f>
        <v>79000</v>
      </c>
      <c r="G50" s="5">
        <v>0</v>
      </c>
      <c r="H50" s="5">
        <v>79000</v>
      </c>
      <c r="I50" s="5">
        <v>0</v>
      </c>
      <c r="J50" s="5">
        <v>0</v>
      </c>
      <c r="K50" s="5">
        <v>0</v>
      </c>
      <c r="L50" s="80"/>
      <c r="M50" s="14"/>
    </row>
    <row r="51" spans="1:13" ht="31.5" customHeight="1" x14ac:dyDescent="0.2">
      <c r="A51" s="36"/>
      <c r="B51" s="74"/>
      <c r="C51" s="81"/>
      <c r="D51" s="6" t="s">
        <v>35</v>
      </c>
      <c r="E51" s="4">
        <v>0</v>
      </c>
      <c r="F51" s="4">
        <f>K51+J51+I51+H51+G51</f>
        <v>0</v>
      </c>
      <c r="G51" s="5">
        <v>0</v>
      </c>
      <c r="H51" s="5">
        <v>0</v>
      </c>
      <c r="I51" s="5">
        <v>0</v>
      </c>
      <c r="J51" s="5">
        <v>0</v>
      </c>
      <c r="K51" s="5">
        <v>0</v>
      </c>
      <c r="L51" s="81"/>
      <c r="M51" s="15"/>
    </row>
    <row r="52" spans="1:13" ht="15" customHeight="1" x14ac:dyDescent="0.2">
      <c r="A52" s="118"/>
      <c r="B52" s="90" t="s">
        <v>74</v>
      </c>
      <c r="C52" s="90"/>
      <c r="D52" s="86" t="s">
        <v>6</v>
      </c>
      <c r="E52" s="85"/>
      <c r="F52" s="85">
        <f>G52+H52</f>
        <v>96000</v>
      </c>
      <c r="G52" s="85">
        <v>17000</v>
      </c>
      <c r="H52" s="85">
        <f>H55</f>
        <v>79000</v>
      </c>
      <c r="I52" s="85">
        <v>0</v>
      </c>
      <c r="J52" s="85">
        <v>0</v>
      </c>
      <c r="K52" s="85">
        <v>0</v>
      </c>
      <c r="L52" s="91"/>
      <c r="M52" s="91"/>
    </row>
    <row r="53" spans="1:13" ht="46.5" customHeight="1" x14ac:dyDescent="0.2">
      <c r="A53" s="118"/>
      <c r="B53" s="90"/>
      <c r="C53" s="90"/>
      <c r="D53" s="86" t="s">
        <v>5</v>
      </c>
      <c r="E53" s="85">
        <v>0</v>
      </c>
      <c r="F53" s="85">
        <v>0</v>
      </c>
      <c r="G53" s="85">
        <v>0</v>
      </c>
      <c r="H53" s="85">
        <v>0</v>
      </c>
      <c r="I53" s="85">
        <v>0</v>
      </c>
      <c r="J53" s="85">
        <v>0</v>
      </c>
      <c r="K53" s="85">
        <v>0</v>
      </c>
      <c r="L53" s="91"/>
      <c r="M53" s="91"/>
    </row>
    <row r="54" spans="1:13" ht="36" customHeight="1" x14ac:dyDescent="0.2">
      <c r="A54" s="118"/>
      <c r="B54" s="90"/>
      <c r="C54" s="90"/>
      <c r="D54" s="86" t="s">
        <v>10</v>
      </c>
      <c r="E54" s="85">
        <v>0</v>
      </c>
      <c r="F54" s="85">
        <v>0</v>
      </c>
      <c r="G54" s="85">
        <v>0</v>
      </c>
      <c r="H54" s="85">
        <v>0</v>
      </c>
      <c r="I54" s="85">
        <v>0</v>
      </c>
      <c r="J54" s="85">
        <v>0</v>
      </c>
      <c r="K54" s="85">
        <v>0</v>
      </c>
      <c r="L54" s="91"/>
      <c r="M54" s="91"/>
    </row>
    <row r="55" spans="1:13" ht="50.25" customHeight="1" x14ac:dyDescent="0.2">
      <c r="A55" s="118"/>
      <c r="B55" s="90"/>
      <c r="C55" s="90"/>
      <c r="D55" s="86" t="s">
        <v>21</v>
      </c>
      <c r="E55" s="85">
        <v>0</v>
      </c>
      <c r="F55" s="85">
        <f>G55+H55</f>
        <v>96000</v>
      </c>
      <c r="G55" s="85">
        <f>G37</f>
        <v>17000</v>
      </c>
      <c r="H55" s="85">
        <f>H50</f>
        <v>79000</v>
      </c>
      <c r="I55" s="85">
        <v>0</v>
      </c>
      <c r="J55" s="85">
        <v>0</v>
      </c>
      <c r="K55" s="85">
        <v>0</v>
      </c>
      <c r="L55" s="91"/>
      <c r="M55" s="91"/>
    </row>
    <row r="56" spans="1:13" ht="31.5" customHeight="1" x14ac:dyDescent="0.2">
      <c r="A56" s="118"/>
      <c r="B56" s="90"/>
      <c r="C56" s="90"/>
      <c r="D56" s="86" t="s">
        <v>35</v>
      </c>
      <c r="E56" s="85">
        <v>0</v>
      </c>
      <c r="F56" s="85">
        <v>0</v>
      </c>
      <c r="G56" s="85">
        <v>0</v>
      </c>
      <c r="H56" s="85">
        <v>0</v>
      </c>
      <c r="I56" s="85">
        <v>0</v>
      </c>
      <c r="J56" s="85">
        <v>0</v>
      </c>
      <c r="K56" s="85">
        <v>0</v>
      </c>
      <c r="L56" s="91"/>
      <c r="M56" s="91"/>
    </row>
    <row r="57" spans="1:13" ht="28.5" customHeight="1" x14ac:dyDescent="0.2">
      <c r="A57" s="119" t="s">
        <v>116</v>
      </c>
      <c r="B57" s="76"/>
      <c r="C57" s="76"/>
      <c r="D57" s="76"/>
      <c r="E57" s="76"/>
      <c r="F57" s="76"/>
      <c r="G57" s="76"/>
      <c r="H57" s="76"/>
      <c r="I57" s="76"/>
      <c r="J57" s="76"/>
      <c r="K57" s="76"/>
      <c r="L57" s="76"/>
      <c r="M57" s="120"/>
    </row>
    <row r="58" spans="1:13" s="97" customFormat="1" ht="15" customHeight="1" x14ac:dyDescent="0.2">
      <c r="A58" s="33" t="s">
        <v>130</v>
      </c>
      <c r="B58" s="77" t="s">
        <v>142</v>
      </c>
      <c r="C58" s="40" t="s">
        <v>119</v>
      </c>
      <c r="D58" s="6" t="s">
        <v>6</v>
      </c>
      <c r="E58" s="4">
        <v>0</v>
      </c>
      <c r="F58" s="4">
        <f>F63</f>
        <v>30000</v>
      </c>
      <c r="G58" s="4">
        <f>G63</f>
        <v>30000</v>
      </c>
      <c r="H58" s="4">
        <f>SUM(H59:H62)</f>
        <v>0</v>
      </c>
      <c r="I58" s="5">
        <v>0</v>
      </c>
      <c r="J58" s="4">
        <v>0</v>
      </c>
      <c r="K58" s="4">
        <v>0</v>
      </c>
      <c r="L58" s="16" t="s">
        <v>30</v>
      </c>
      <c r="M58" s="112" t="s">
        <v>202</v>
      </c>
    </row>
    <row r="59" spans="1:13" s="97" customFormat="1" ht="48.75" customHeight="1" x14ac:dyDescent="0.2">
      <c r="A59" s="33"/>
      <c r="B59" s="77"/>
      <c r="C59" s="80"/>
      <c r="D59" s="6" t="s">
        <v>5</v>
      </c>
      <c r="E59" s="4">
        <v>0</v>
      </c>
      <c r="F59" s="4">
        <v>0</v>
      </c>
      <c r="G59" s="4">
        <v>0</v>
      </c>
      <c r="H59" s="4">
        <v>0</v>
      </c>
      <c r="I59" s="4">
        <v>0</v>
      </c>
      <c r="J59" s="4">
        <v>0</v>
      </c>
      <c r="K59" s="4">
        <v>0</v>
      </c>
      <c r="L59" s="16"/>
      <c r="M59" s="113"/>
    </row>
    <row r="60" spans="1:13" s="97" customFormat="1" ht="36" customHeight="1" x14ac:dyDescent="0.2">
      <c r="A60" s="33"/>
      <c r="B60" s="77"/>
      <c r="C60" s="80"/>
      <c r="D60" s="6" t="s">
        <v>10</v>
      </c>
      <c r="E60" s="4">
        <v>0</v>
      </c>
      <c r="F60" s="4">
        <v>0</v>
      </c>
      <c r="G60" s="4">
        <v>0</v>
      </c>
      <c r="H60" s="4">
        <v>0</v>
      </c>
      <c r="I60" s="4">
        <v>0</v>
      </c>
      <c r="J60" s="4">
        <v>0</v>
      </c>
      <c r="K60" s="4">
        <v>0</v>
      </c>
      <c r="L60" s="16"/>
      <c r="M60" s="113"/>
    </row>
    <row r="61" spans="1:13" s="97" customFormat="1" ht="51.75" customHeight="1" x14ac:dyDescent="0.2">
      <c r="A61" s="33"/>
      <c r="B61" s="77"/>
      <c r="C61" s="80"/>
      <c r="D61" s="6" t="s">
        <v>21</v>
      </c>
      <c r="E61" s="4">
        <v>0</v>
      </c>
      <c r="F61" s="4">
        <f>F66</f>
        <v>30000</v>
      </c>
      <c r="G61" s="4">
        <f>G66</f>
        <v>30000</v>
      </c>
      <c r="H61" s="4">
        <v>0</v>
      </c>
      <c r="I61" s="5">
        <v>0</v>
      </c>
      <c r="J61" s="4">
        <v>0</v>
      </c>
      <c r="K61" s="4">
        <v>0</v>
      </c>
      <c r="L61" s="16"/>
      <c r="M61" s="113"/>
    </row>
    <row r="62" spans="1:13" s="97" customFormat="1" ht="30.75" customHeight="1" x14ac:dyDescent="0.2">
      <c r="A62" s="33"/>
      <c r="B62" s="77"/>
      <c r="C62" s="81"/>
      <c r="D62" s="6" t="s">
        <v>35</v>
      </c>
      <c r="E62" s="4">
        <v>0</v>
      </c>
      <c r="F62" s="4">
        <v>0</v>
      </c>
      <c r="G62" s="4">
        <v>0</v>
      </c>
      <c r="H62" s="4">
        <v>0</v>
      </c>
      <c r="I62" s="4">
        <v>0</v>
      </c>
      <c r="J62" s="4">
        <v>0</v>
      </c>
      <c r="K62" s="4">
        <v>0</v>
      </c>
      <c r="L62" s="16"/>
      <c r="M62" s="114"/>
    </row>
    <row r="63" spans="1:13" s="97" customFormat="1" ht="30.75" customHeight="1" x14ac:dyDescent="0.2">
      <c r="A63" s="34" t="s">
        <v>52</v>
      </c>
      <c r="B63" s="77" t="s">
        <v>143</v>
      </c>
      <c r="C63" s="40" t="s">
        <v>119</v>
      </c>
      <c r="D63" s="6" t="s">
        <v>6</v>
      </c>
      <c r="E63" s="4">
        <v>0</v>
      </c>
      <c r="F63" s="4">
        <f>G63</f>
        <v>30000</v>
      </c>
      <c r="G63" s="4">
        <f>SUM(G67+G66+G65+G64)</f>
        <v>30000</v>
      </c>
      <c r="H63" s="4">
        <v>0</v>
      </c>
      <c r="I63" s="5">
        <v>0</v>
      </c>
      <c r="J63" s="4">
        <f>SUM(J67+J66+J65+J64)</f>
        <v>0</v>
      </c>
      <c r="K63" s="4">
        <f>SUM(K67+K66+K65+K64)</f>
        <v>0</v>
      </c>
      <c r="L63" s="16" t="s">
        <v>30</v>
      </c>
      <c r="M63" s="17"/>
    </row>
    <row r="64" spans="1:13" s="97" customFormat="1" ht="30.75" customHeight="1" x14ac:dyDescent="0.2">
      <c r="A64" s="35"/>
      <c r="B64" s="77"/>
      <c r="C64" s="80"/>
      <c r="D64" s="6" t="s">
        <v>5</v>
      </c>
      <c r="E64" s="4">
        <v>0</v>
      </c>
      <c r="F64" s="4">
        <f>K64+J64+I64+H64+G64</f>
        <v>0</v>
      </c>
      <c r="G64" s="5">
        <v>0</v>
      </c>
      <c r="H64" s="5">
        <v>0</v>
      </c>
      <c r="I64" s="5">
        <v>0</v>
      </c>
      <c r="J64" s="5">
        <v>0</v>
      </c>
      <c r="K64" s="5">
        <v>0</v>
      </c>
      <c r="L64" s="16"/>
      <c r="M64" s="17"/>
    </row>
    <row r="65" spans="1:13" s="97" customFormat="1" ht="30.75" customHeight="1" x14ac:dyDescent="0.2">
      <c r="A65" s="35"/>
      <c r="B65" s="77"/>
      <c r="C65" s="80"/>
      <c r="D65" s="6" t="s">
        <v>10</v>
      </c>
      <c r="E65" s="4">
        <v>0</v>
      </c>
      <c r="F65" s="4">
        <f>G65+H65+I65+J65+K65</f>
        <v>0</v>
      </c>
      <c r="G65" s="5">
        <v>0</v>
      </c>
      <c r="H65" s="5">
        <v>0</v>
      </c>
      <c r="I65" s="5">
        <v>0</v>
      </c>
      <c r="J65" s="5">
        <v>0</v>
      </c>
      <c r="K65" s="5">
        <v>0</v>
      </c>
      <c r="L65" s="16"/>
      <c r="M65" s="17"/>
    </row>
    <row r="66" spans="1:13" s="97" customFormat="1" ht="30.75" customHeight="1" x14ac:dyDescent="0.2">
      <c r="A66" s="35"/>
      <c r="B66" s="77"/>
      <c r="C66" s="80"/>
      <c r="D66" s="6" t="s">
        <v>21</v>
      </c>
      <c r="E66" s="4">
        <v>0</v>
      </c>
      <c r="F66" s="4">
        <f>G66</f>
        <v>30000</v>
      </c>
      <c r="G66" s="5">
        <v>30000</v>
      </c>
      <c r="H66" s="5">
        <v>0</v>
      </c>
      <c r="I66" s="5">
        <v>0</v>
      </c>
      <c r="J66" s="5">
        <v>0</v>
      </c>
      <c r="K66" s="5">
        <v>0</v>
      </c>
      <c r="L66" s="16"/>
      <c r="M66" s="17"/>
    </row>
    <row r="67" spans="1:13" s="97" customFormat="1" ht="30.75" customHeight="1" x14ac:dyDescent="0.2">
      <c r="A67" s="36"/>
      <c r="B67" s="77"/>
      <c r="C67" s="81"/>
      <c r="D67" s="6" t="s">
        <v>35</v>
      </c>
      <c r="E67" s="4">
        <v>0</v>
      </c>
      <c r="F67" s="4">
        <f>G67+H67+J67+I67+K67</f>
        <v>0</v>
      </c>
      <c r="G67" s="5">
        <v>0</v>
      </c>
      <c r="H67" s="5">
        <v>0</v>
      </c>
      <c r="I67" s="5">
        <v>0</v>
      </c>
      <c r="J67" s="5">
        <v>0</v>
      </c>
      <c r="K67" s="5">
        <v>0</v>
      </c>
      <c r="L67" s="16"/>
      <c r="M67" s="17"/>
    </row>
    <row r="68" spans="1:13" s="97" customFormat="1" ht="30.75" customHeight="1" x14ac:dyDescent="0.2">
      <c r="A68" s="27">
        <v>5</v>
      </c>
      <c r="B68" s="123" t="s">
        <v>189</v>
      </c>
      <c r="C68" s="40" t="s">
        <v>119</v>
      </c>
      <c r="D68" s="6" t="s">
        <v>6</v>
      </c>
      <c r="E68" s="4">
        <v>0</v>
      </c>
      <c r="F68" s="4">
        <f>F73+F78+F83</f>
        <v>7720</v>
      </c>
      <c r="G68" s="4">
        <f>SUM(G72+G71+G70+G69)</f>
        <v>0</v>
      </c>
      <c r="H68" s="4">
        <f>H73+H78+H83</f>
        <v>3860</v>
      </c>
      <c r="I68" s="4">
        <f>I73+I78+I83</f>
        <v>3860</v>
      </c>
      <c r="J68" s="4">
        <v>0</v>
      </c>
      <c r="K68" s="4">
        <f>SUM(K72+K71+K70+K69)</f>
        <v>0</v>
      </c>
      <c r="L68" s="16" t="s">
        <v>30</v>
      </c>
      <c r="M68" s="112" t="s">
        <v>203</v>
      </c>
    </row>
    <row r="69" spans="1:13" s="97" customFormat="1" ht="30.75" customHeight="1" x14ac:dyDescent="0.2">
      <c r="A69" s="28"/>
      <c r="B69" s="124"/>
      <c r="C69" s="80"/>
      <c r="D69" s="6" t="s">
        <v>5</v>
      </c>
      <c r="E69" s="4">
        <v>0</v>
      </c>
      <c r="F69" s="4">
        <f>G69+H69+I69+J69+K69</f>
        <v>0</v>
      </c>
      <c r="G69" s="5">
        <v>0</v>
      </c>
      <c r="H69" s="5">
        <v>0</v>
      </c>
      <c r="I69" s="5">
        <v>0</v>
      </c>
      <c r="J69" s="5">
        <v>0</v>
      </c>
      <c r="K69" s="5">
        <v>0</v>
      </c>
      <c r="L69" s="16"/>
      <c r="M69" s="113"/>
    </row>
    <row r="70" spans="1:13" s="97" customFormat="1" ht="30.75" customHeight="1" x14ac:dyDescent="0.2">
      <c r="A70" s="28"/>
      <c r="B70" s="124"/>
      <c r="C70" s="80"/>
      <c r="D70" s="6" t="s">
        <v>10</v>
      </c>
      <c r="E70" s="4">
        <v>0</v>
      </c>
      <c r="F70" s="4">
        <v>0</v>
      </c>
      <c r="G70" s="5">
        <v>0</v>
      </c>
      <c r="H70" s="5">
        <v>0</v>
      </c>
      <c r="I70" s="5">
        <v>0</v>
      </c>
      <c r="J70" s="5">
        <v>0</v>
      </c>
      <c r="K70" s="5">
        <v>0</v>
      </c>
      <c r="L70" s="16"/>
      <c r="M70" s="113"/>
    </row>
    <row r="71" spans="1:13" s="97" customFormat="1" ht="48.75" customHeight="1" x14ac:dyDescent="0.2">
      <c r="A71" s="28"/>
      <c r="B71" s="124"/>
      <c r="C71" s="80"/>
      <c r="D71" s="6" t="s">
        <v>21</v>
      </c>
      <c r="E71" s="4">
        <v>0</v>
      </c>
      <c r="F71" s="4">
        <f>F76+F81+F86</f>
        <v>7720</v>
      </c>
      <c r="G71" s="5">
        <v>0</v>
      </c>
      <c r="H71" s="5">
        <f>H68</f>
        <v>3860</v>
      </c>
      <c r="I71" s="5">
        <f>I68</f>
        <v>3860</v>
      </c>
      <c r="J71" s="5">
        <v>0</v>
      </c>
      <c r="K71" s="5">
        <v>0</v>
      </c>
      <c r="L71" s="16"/>
      <c r="M71" s="113"/>
    </row>
    <row r="72" spans="1:13" s="97" customFormat="1" ht="62.25" customHeight="1" x14ac:dyDescent="0.2">
      <c r="A72" s="29"/>
      <c r="B72" s="125"/>
      <c r="C72" s="81"/>
      <c r="D72" s="6" t="s">
        <v>35</v>
      </c>
      <c r="E72" s="4">
        <v>0</v>
      </c>
      <c r="F72" s="4">
        <f t="shared" ref="F72" si="1">G72+H72+I72+J72+K72</f>
        <v>0</v>
      </c>
      <c r="G72" s="5">
        <v>0</v>
      </c>
      <c r="H72" s="5">
        <v>0</v>
      </c>
      <c r="I72" s="5">
        <v>0</v>
      </c>
      <c r="J72" s="5">
        <v>0</v>
      </c>
      <c r="K72" s="5">
        <v>0</v>
      </c>
      <c r="L72" s="16"/>
      <c r="M72" s="114"/>
    </row>
    <row r="73" spans="1:13" s="97" customFormat="1" ht="30.75" customHeight="1" x14ac:dyDescent="0.2">
      <c r="A73" s="126" t="s">
        <v>190</v>
      </c>
      <c r="B73" s="77" t="s">
        <v>191</v>
      </c>
      <c r="C73" s="40" t="s">
        <v>119</v>
      </c>
      <c r="D73" s="6" t="s">
        <v>6</v>
      </c>
      <c r="E73" s="4">
        <v>0</v>
      </c>
      <c r="F73" s="4">
        <f>H73+I73</f>
        <v>2000</v>
      </c>
      <c r="G73" s="4">
        <v>0</v>
      </c>
      <c r="H73" s="4">
        <f>H76</f>
        <v>1000</v>
      </c>
      <c r="I73" s="4">
        <v>1000</v>
      </c>
      <c r="J73" s="4">
        <v>0</v>
      </c>
      <c r="K73" s="4">
        <v>0</v>
      </c>
      <c r="L73" s="16" t="s">
        <v>30</v>
      </c>
      <c r="M73" s="17"/>
    </row>
    <row r="74" spans="1:13" s="97" customFormat="1" ht="30.75" customHeight="1" x14ac:dyDescent="0.2">
      <c r="A74" s="38"/>
      <c r="B74" s="77"/>
      <c r="C74" s="80"/>
      <c r="D74" s="6" t="s">
        <v>5</v>
      </c>
      <c r="E74" s="4">
        <v>0</v>
      </c>
      <c r="F74" s="4">
        <f>G74+H74+I74+J74+K74</f>
        <v>0</v>
      </c>
      <c r="G74" s="5">
        <v>0</v>
      </c>
      <c r="H74" s="5">
        <v>0</v>
      </c>
      <c r="I74" s="5">
        <v>0</v>
      </c>
      <c r="J74" s="5">
        <v>0</v>
      </c>
      <c r="K74" s="5">
        <v>0</v>
      </c>
      <c r="L74" s="16"/>
      <c r="M74" s="17"/>
    </row>
    <row r="75" spans="1:13" s="97" customFormat="1" ht="30.75" customHeight="1" x14ac:dyDescent="0.2">
      <c r="A75" s="38"/>
      <c r="B75" s="77"/>
      <c r="C75" s="80"/>
      <c r="D75" s="6" t="s">
        <v>10</v>
      </c>
      <c r="E75" s="4">
        <v>0</v>
      </c>
      <c r="F75" s="4">
        <f>G75+H75+I75+J75+K75</f>
        <v>0</v>
      </c>
      <c r="G75" s="5">
        <v>0</v>
      </c>
      <c r="H75" s="5">
        <v>0</v>
      </c>
      <c r="I75" s="5">
        <v>0</v>
      </c>
      <c r="J75" s="5">
        <v>0</v>
      </c>
      <c r="K75" s="5">
        <v>0</v>
      </c>
      <c r="L75" s="16"/>
      <c r="M75" s="17"/>
    </row>
    <row r="76" spans="1:13" s="97" customFormat="1" ht="44.25" customHeight="1" x14ac:dyDescent="0.2">
      <c r="A76" s="38"/>
      <c r="B76" s="77"/>
      <c r="C76" s="80"/>
      <c r="D76" s="6" t="s">
        <v>21</v>
      </c>
      <c r="E76" s="4">
        <v>0</v>
      </c>
      <c r="F76" s="4">
        <f>H76+I76</f>
        <v>2000</v>
      </c>
      <c r="G76" s="5">
        <v>0</v>
      </c>
      <c r="H76" s="5">
        <v>1000</v>
      </c>
      <c r="I76" s="5">
        <v>1000</v>
      </c>
      <c r="J76" s="5">
        <v>0</v>
      </c>
      <c r="K76" s="5">
        <v>0</v>
      </c>
      <c r="L76" s="16"/>
      <c r="M76" s="17"/>
    </row>
    <row r="77" spans="1:13" s="97" customFormat="1" ht="30.75" customHeight="1" x14ac:dyDescent="0.2">
      <c r="A77" s="39"/>
      <c r="B77" s="77"/>
      <c r="C77" s="81"/>
      <c r="D77" s="6" t="s">
        <v>35</v>
      </c>
      <c r="E77" s="4">
        <v>0</v>
      </c>
      <c r="F77" s="4">
        <f>G77+H77+I77+J77+K77</f>
        <v>0</v>
      </c>
      <c r="G77" s="5">
        <v>0</v>
      </c>
      <c r="H77" s="5">
        <v>0</v>
      </c>
      <c r="I77" s="5">
        <v>0</v>
      </c>
      <c r="J77" s="5">
        <v>0</v>
      </c>
      <c r="K77" s="5">
        <v>0</v>
      </c>
      <c r="L77" s="16"/>
      <c r="M77" s="17"/>
    </row>
    <row r="78" spans="1:13" s="97" customFormat="1" ht="30.75" customHeight="1" x14ac:dyDescent="0.2">
      <c r="A78" s="127" t="s">
        <v>192</v>
      </c>
      <c r="B78" s="70" t="s">
        <v>193</v>
      </c>
      <c r="C78" s="40" t="s">
        <v>119</v>
      </c>
      <c r="D78" s="6" t="s">
        <v>6</v>
      </c>
      <c r="E78" s="4">
        <v>0</v>
      </c>
      <c r="F78" s="4">
        <f>H78+I78</f>
        <v>2000</v>
      </c>
      <c r="G78" s="4">
        <v>0</v>
      </c>
      <c r="H78" s="4">
        <v>1000</v>
      </c>
      <c r="I78" s="4">
        <v>1000</v>
      </c>
      <c r="J78" s="4">
        <v>0</v>
      </c>
      <c r="K78" s="4">
        <v>0</v>
      </c>
      <c r="L78" s="16" t="s">
        <v>30</v>
      </c>
      <c r="M78" s="24"/>
    </row>
    <row r="79" spans="1:13" s="97" customFormat="1" ht="30.75" customHeight="1" x14ac:dyDescent="0.2">
      <c r="A79" s="38"/>
      <c r="B79" s="78"/>
      <c r="C79" s="80"/>
      <c r="D79" s="6" t="s">
        <v>5</v>
      </c>
      <c r="E79" s="4">
        <v>0</v>
      </c>
      <c r="F79" s="4">
        <f>G79+H79+I79+J79+K79</f>
        <v>0</v>
      </c>
      <c r="G79" s="5">
        <v>0</v>
      </c>
      <c r="H79" s="5">
        <v>0</v>
      </c>
      <c r="I79" s="5">
        <v>0</v>
      </c>
      <c r="J79" s="5">
        <v>0</v>
      </c>
      <c r="K79" s="5">
        <v>0</v>
      </c>
      <c r="L79" s="16"/>
      <c r="M79" s="25"/>
    </row>
    <row r="80" spans="1:13" s="97" customFormat="1" ht="30.75" customHeight="1" x14ac:dyDescent="0.2">
      <c r="A80" s="38"/>
      <c r="B80" s="78"/>
      <c r="C80" s="80"/>
      <c r="D80" s="6" t="s">
        <v>10</v>
      </c>
      <c r="E80" s="4">
        <v>0</v>
      </c>
      <c r="F80" s="4">
        <f>K80+J80+I80+H80+G80</f>
        <v>0</v>
      </c>
      <c r="G80" s="5">
        <v>0</v>
      </c>
      <c r="H80" s="5">
        <v>0</v>
      </c>
      <c r="I80" s="5">
        <v>0</v>
      </c>
      <c r="J80" s="5">
        <v>0</v>
      </c>
      <c r="K80" s="5">
        <v>0</v>
      </c>
      <c r="L80" s="16"/>
      <c r="M80" s="25"/>
    </row>
    <row r="81" spans="1:14" s="97" customFormat="1" ht="49.5" customHeight="1" x14ac:dyDescent="0.2">
      <c r="A81" s="38"/>
      <c r="B81" s="78"/>
      <c r="C81" s="80"/>
      <c r="D81" s="6" t="s">
        <v>21</v>
      </c>
      <c r="E81" s="4">
        <v>0</v>
      </c>
      <c r="F81" s="5">
        <f>H81+I81</f>
        <v>2000</v>
      </c>
      <c r="G81" s="5">
        <v>0</v>
      </c>
      <c r="H81" s="5">
        <v>1000</v>
      </c>
      <c r="I81" s="5">
        <v>1000</v>
      </c>
      <c r="J81" s="5">
        <v>0</v>
      </c>
      <c r="K81" s="5">
        <v>0</v>
      </c>
      <c r="L81" s="16"/>
      <c r="M81" s="25"/>
    </row>
    <row r="82" spans="1:14" s="97" customFormat="1" ht="30.75" customHeight="1" x14ac:dyDescent="0.2">
      <c r="A82" s="39"/>
      <c r="B82" s="79"/>
      <c r="C82" s="81"/>
      <c r="D82" s="6" t="s">
        <v>35</v>
      </c>
      <c r="E82" s="4">
        <v>0</v>
      </c>
      <c r="F82" s="4">
        <f>G82+H82+I82+J82+K82</f>
        <v>0</v>
      </c>
      <c r="G82" s="5">
        <v>0</v>
      </c>
      <c r="H82" s="5">
        <v>0</v>
      </c>
      <c r="I82" s="5">
        <v>0</v>
      </c>
      <c r="J82" s="5">
        <v>0</v>
      </c>
      <c r="K82" s="5">
        <v>0</v>
      </c>
      <c r="L82" s="16"/>
      <c r="M82" s="26"/>
    </row>
    <row r="83" spans="1:14" s="97" customFormat="1" ht="30.75" customHeight="1" x14ac:dyDescent="0.2">
      <c r="A83" s="34" t="s">
        <v>194</v>
      </c>
      <c r="B83" s="70" t="s">
        <v>195</v>
      </c>
      <c r="C83" s="40" t="s">
        <v>119</v>
      </c>
      <c r="D83" s="6" t="s">
        <v>6</v>
      </c>
      <c r="E83" s="4">
        <v>0</v>
      </c>
      <c r="F83" s="4">
        <f>H83+I83</f>
        <v>3720</v>
      </c>
      <c r="G83" s="5">
        <v>0</v>
      </c>
      <c r="H83" s="5">
        <f>H86</f>
        <v>1860</v>
      </c>
      <c r="I83" s="5">
        <v>1860</v>
      </c>
      <c r="J83" s="5">
        <v>0</v>
      </c>
      <c r="K83" s="5">
        <v>0</v>
      </c>
      <c r="L83" s="16" t="s">
        <v>30</v>
      </c>
      <c r="M83" s="24"/>
    </row>
    <row r="84" spans="1:14" s="97" customFormat="1" ht="30.75" customHeight="1" x14ac:dyDescent="0.2">
      <c r="A84" s="38"/>
      <c r="B84" s="78"/>
      <c r="C84" s="80"/>
      <c r="D84" s="6" t="s">
        <v>5</v>
      </c>
      <c r="E84" s="4">
        <v>0</v>
      </c>
      <c r="F84" s="4">
        <v>0</v>
      </c>
      <c r="G84" s="5">
        <v>0</v>
      </c>
      <c r="H84" s="5">
        <v>0</v>
      </c>
      <c r="I84" s="5">
        <v>0</v>
      </c>
      <c r="J84" s="5">
        <v>0</v>
      </c>
      <c r="K84" s="5">
        <v>0</v>
      </c>
      <c r="L84" s="16"/>
      <c r="M84" s="25"/>
    </row>
    <row r="85" spans="1:14" s="97" customFormat="1" ht="30.75" customHeight="1" x14ac:dyDescent="0.2">
      <c r="A85" s="38"/>
      <c r="B85" s="78"/>
      <c r="C85" s="80"/>
      <c r="D85" s="6" t="s">
        <v>10</v>
      </c>
      <c r="E85" s="4">
        <v>0</v>
      </c>
      <c r="F85" s="4">
        <v>0</v>
      </c>
      <c r="G85" s="5">
        <v>0</v>
      </c>
      <c r="H85" s="5">
        <v>0</v>
      </c>
      <c r="I85" s="5">
        <v>0</v>
      </c>
      <c r="J85" s="5">
        <v>0</v>
      </c>
      <c r="K85" s="5">
        <v>0</v>
      </c>
      <c r="L85" s="16"/>
      <c r="M85" s="25"/>
    </row>
    <row r="86" spans="1:14" s="97" customFormat="1" ht="44.25" customHeight="1" x14ac:dyDescent="0.2">
      <c r="A86" s="38"/>
      <c r="B86" s="78"/>
      <c r="C86" s="80"/>
      <c r="D86" s="6" t="s">
        <v>21</v>
      </c>
      <c r="E86" s="4">
        <v>0</v>
      </c>
      <c r="F86" s="4">
        <f>H86+I86</f>
        <v>3720</v>
      </c>
      <c r="G86" s="5">
        <v>0</v>
      </c>
      <c r="H86" s="5">
        <v>1860</v>
      </c>
      <c r="I86" s="5">
        <v>1860</v>
      </c>
      <c r="J86" s="5">
        <v>0</v>
      </c>
      <c r="K86" s="5">
        <v>0</v>
      </c>
      <c r="L86" s="16"/>
      <c r="M86" s="25"/>
    </row>
    <row r="87" spans="1:14" s="97" customFormat="1" ht="30.75" customHeight="1" x14ac:dyDescent="0.2">
      <c r="A87" s="39"/>
      <c r="B87" s="79"/>
      <c r="C87" s="81"/>
      <c r="D87" s="6" t="s">
        <v>35</v>
      </c>
      <c r="E87" s="4">
        <v>0</v>
      </c>
      <c r="F87" s="4">
        <v>0</v>
      </c>
      <c r="G87" s="5">
        <v>0</v>
      </c>
      <c r="H87" s="5">
        <v>0</v>
      </c>
      <c r="I87" s="5">
        <v>0</v>
      </c>
      <c r="J87" s="5">
        <v>0</v>
      </c>
      <c r="K87" s="5">
        <v>0</v>
      </c>
      <c r="L87" s="16"/>
      <c r="M87" s="26"/>
    </row>
    <row r="88" spans="1:14" ht="31.5" customHeight="1" x14ac:dyDescent="0.2">
      <c r="A88" s="118"/>
      <c r="B88" s="90" t="s">
        <v>77</v>
      </c>
      <c r="C88" s="90"/>
      <c r="D88" s="84" t="s">
        <v>6</v>
      </c>
      <c r="E88" s="85">
        <v>0</v>
      </c>
      <c r="F88" s="85">
        <f>F91</f>
        <v>37720</v>
      </c>
      <c r="G88" s="128">
        <f>G91</f>
        <v>30000</v>
      </c>
      <c r="H88" s="128">
        <f>H91</f>
        <v>3860</v>
      </c>
      <c r="I88" s="128">
        <f>I91</f>
        <v>3860</v>
      </c>
      <c r="J88" s="128">
        <v>0</v>
      </c>
      <c r="K88" s="128">
        <v>0</v>
      </c>
      <c r="L88" s="16"/>
      <c r="M88" s="91"/>
    </row>
    <row r="89" spans="1:14" ht="40.5" customHeight="1" x14ac:dyDescent="0.2">
      <c r="A89" s="118"/>
      <c r="B89" s="90"/>
      <c r="C89" s="90"/>
      <c r="D89" s="84" t="s">
        <v>5</v>
      </c>
      <c r="E89" s="85">
        <v>0</v>
      </c>
      <c r="F89" s="85">
        <v>0</v>
      </c>
      <c r="G89" s="85">
        <v>0</v>
      </c>
      <c r="H89" s="85">
        <v>0</v>
      </c>
      <c r="I89" s="85">
        <v>0</v>
      </c>
      <c r="J89" s="85">
        <v>0</v>
      </c>
      <c r="K89" s="85">
        <v>0</v>
      </c>
      <c r="L89" s="16"/>
      <c r="M89" s="91"/>
    </row>
    <row r="90" spans="1:14" ht="57" customHeight="1" x14ac:dyDescent="0.2">
      <c r="A90" s="118"/>
      <c r="B90" s="90"/>
      <c r="C90" s="90"/>
      <c r="D90" s="84" t="s">
        <v>10</v>
      </c>
      <c r="E90" s="85">
        <v>0</v>
      </c>
      <c r="F90" s="85">
        <v>0</v>
      </c>
      <c r="G90" s="85">
        <v>0</v>
      </c>
      <c r="H90" s="85">
        <v>0</v>
      </c>
      <c r="I90" s="85">
        <v>0</v>
      </c>
      <c r="J90" s="85">
        <v>0</v>
      </c>
      <c r="K90" s="85">
        <v>0</v>
      </c>
      <c r="L90" s="16"/>
      <c r="M90" s="91"/>
    </row>
    <row r="91" spans="1:14" ht="75.75" customHeight="1" x14ac:dyDescent="0.2">
      <c r="A91" s="118"/>
      <c r="B91" s="90"/>
      <c r="C91" s="90"/>
      <c r="D91" s="84" t="s">
        <v>21</v>
      </c>
      <c r="E91" s="85">
        <v>0</v>
      </c>
      <c r="F91" s="85">
        <f>F86+F81+F76+F66</f>
        <v>37720</v>
      </c>
      <c r="G91" s="128">
        <f>G66</f>
        <v>30000</v>
      </c>
      <c r="H91" s="128">
        <f>H86+H81+H76</f>
        <v>3860</v>
      </c>
      <c r="I91" s="128">
        <f>I86+I81+I76</f>
        <v>3860</v>
      </c>
      <c r="J91" s="128">
        <v>0</v>
      </c>
      <c r="K91" s="128">
        <v>0</v>
      </c>
      <c r="L91" s="16"/>
      <c r="M91" s="91"/>
      <c r="N91" s="42"/>
    </row>
    <row r="92" spans="1:14" ht="31.5" customHeight="1" x14ac:dyDescent="0.2">
      <c r="A92" s="118"/>
      <c r="B92" s="90"/>
      <c r="C92" s="90"/>
      <c r="D92" s="129" t="s">
        <v>35</v>
      </c>
      <c r="E92" s="85">
        <v>0</v>
      </c>
      <c r="F92" s="85">
        <v>0</v>
      </c>
      <c r="G92" s="85">
        <v>0</v>
      </c>
      <c r="H92" s="85">
        <v>0</v>
      </c>
      <c r="I92" s="85">
        <v>0</v>
      </c>
      <c r="J92" s="85">
        <v>0</v>
      </c>
      <c r="K92" s="85">
        <v>0</v>
      </c>
      <c r="L92" s="16"/>
      <c r="M92" s="91"/>
    </row>
    <row r="93" spans="1:14" ht="31.5" customHeight="1" x14ac:dyDescent="0.2">
      <c r="A93" s="130" t="s">
        <v>118</v>
      </c>
      <c r="B93" s="130"/>
      <c r="C93" s="130"/>
      <c r="D93" s="130"/>
      <c r="E93" s="130"/>
      <c r="F93" s="130"/>
      <c r="G93" s="130"/>
      <c r="H93" s="130"/>
      <c r="I93" s="130"/>
      <c r="J93" s="130"/>
      <c r="K93" s="130"/>
      <c r="L93" s="130"/>
      <c r="M93" s="130"/>
    </row>
    <row r="94" spans="1:14" ht="31.5" customHeight="1" x14ac:dyDescent="0.2">
      <c r="A94" s="131">
        <v>1</v>
      </c>
      <c r="B94" s="82" t="s">
        <v>145</v>
      </c>
      <c r="C94" s="16" t="s">
        <v>119</v>
      </c>
      <c r="D94" s="6" t="s">
        <v>6</v>
      </c>
      <c r="E94" s="83">
        <v>0</v>
      </c>
      <c r="F94" s="83">
        <v>0</v>
      </c>
      <c r="G94" s="83">
        <v>0</v>
      </c>
      <c r="H94" s="83">
        <v>0</v>
      </c>
      <c r="I94" s="83">
        <v>0</v>
      </c>
      <c r="J94" s="83">
        <v>0</v>
      </c>
      <c r="K94" s="83">
        <v>0</v>
      </c>
      <c r="L94" s="16" t="s">
        <v>30</v>
      </c>
      <c r="M94" s="112" t="s">
        <v>204</v>
      </c>
    </row>
    <row r="95" spans="1:14" ht="31.5" customHeight="1" x14ac:dyDescent="0.2">
      <c r="A95" s="132"/>
      <c r="B95" s="133"/>
      <c r="C95" s="16"/>
      <c r="D95" s="6" t="s">
        <v>5</v>
      </c>
      <c r="E95" s="83">
        <v>0</v>
      </c>
      <c r="F95" s="83">
        <v>0</v>
      </c>
      <c r="G95" s="83">
        <v>0</v>
      </c>
      <c r="H95" s="83">
        <v>0</v>
      </c>
      <c r="I95" s="83">
        <v>0</v>
      </c>
      <c r="J95" s="83">
        <v>0</v>
      </c>
      <c r="K95" s="83">
        <v>0</v>
      </c>
      <c r="L95" s="16"/>
      <c r="M95" s="113"/>
    </row>
    <row r="96" spans="1:14" ht="31.5" customHeight="1" x14ac:dyDescent="0.2">
      <c r="A96" s="132"/>
      <c r="B96" s="133"/>
      <c r="C96" s="16"/>
      <c r="D96" s="6" t="s">
        <v>10</v>
      </c>
      <c r="E96" s="83">
        <v>0</v>
      </c>
      <c r="F96" s="83">
        <v>0</v>
      </c>
      <c r="G96" s="83">
        <v>0</v>
      </c>
      <c r="H96" s="83">
        <v>0</v>
      </c>
      <c r="I96" s="83">
        <v>0</v>
      </c>
      <c r="J96" s="83">
        <v>0</v>
      </c>
      <c r="K96" s="83">
        <v>0</v>
      </c>
      <c r="L96" s="16"/>
      <c r="M96" s="113"/>
    </row>
    <row r="97" spans="1:13" ht="31.5" customHeight="1" x14ac:dyDescent="0.2">
      <c r="A97" s="132"/>
      <c r="B97" s="133"/>
      <c r="C97" s="16"/>
      <c r="D97" s="6" t="s">
        <v>21</v>
      </c>
      <c r="E97" s="83">
        <v>0</v>
      </c>
      <c r="F97" s="83">
        <v>0</v>
      </c>
      <c r="G97" s="83">
        <v>0</v>
      </c>
      <c r="H97" s="83">
        <v>0</v>
      </c>
      <c r="I97" s="83">
        <v>0</v>
      </c>
      <c r="J97" s="83">
        <v>0</v>
      </c>
      <c r="K97" s="83">
        <v>0</v>
      </c>
      <c r="L97" s="16"/>
      <c r="M97" s="113"/>
    </row>
    <row r="98" spans="1:13" ht="31.5" customHeight="1" x14ac:dyDescent="0.2">
      <c r="A98" s="132"/>
      <c r="B98" s="133"/>
      <c r="C98" s="16"/>
      <c r="D98" s="6" t="s">
        <v>35</v>
      </c>
      <c r="E98" s="83">
        <v>0</v>
      </c>
      <c r="F98" s="83">
        <v>0</v>
      </c>
      <c r="G98" s="83">
        <v>0</v>
      </c>
      <c r="H98" s="83">
        <v>0</v>
      </c>
      <c r="I98" s="83">
        <v>0</v>
      </c>
      <c r="J98" s="83">
        <v>0</v>
      </c>
      <c r="K98" s="83">
        <v>0</v>
      </c>
      <c r="L98" s="16"/>
      <c r="M98" s="114"/>
    </row>
    <row r="99" spans="1:13" ht="31.5" customHeight="1" x14ac:dyDescent="0.2">
      <c r="A99" s="131" t="s">
        <v>52</v>
      </c>
      <c r="B99" s="82" t="s">
        <v>146</v>
      </c>
      <c r="C99" s="16" t="s">
        <v>119</v>
      </c>
      <c r="D99" s="6" t="s">
        <v>6</v>
      </c>
      <c r="E99" s="83">
        <v>0</v>
      </c>
      <c r="F99" s="83">
        <v>0</v>
      </c>
      <c r="G99" s="83">
        <v>0</v>
      </c>
      <c r="H99" s="83">
        <v>0</v>
      </c>
      <c r="I99" s="83">
        <v>0</v>
      </c>
      <c r="J99" s="83">
        <v>0</v>
      </c>
      <c r="K99" s="83">
        <v>0</v>
      </c>
      <c r="L99" s="37" t="s">
        <v>30</v>
      </c>
      <c r="M99" s="37"/>
    </row>
    <row r="100" spans="1:13" ht="31.5" customHeight="1" x14ac:dyDescent="0.2">
      <c r="A100" s="131"/>
      <c r="B100" s="82"/>
      <c r="C100" s="16"/>
      <c r="D100" s="6" t="s">
        <v>5</v>
      </c>
      <c r="E100" s="83">
        <v>0</v>
      </c>
      <c r="F100" s="83">
        <v>0</v>
      </c>
      <c r="G100" s="83">
        <v>0</v>
      </c>
      <c r="H100" s="83">
        <v>0</v>
      </c>
      <c r="I100" s="83">
        <v>0</v>
      </c>
      <c r="J100" s="83">
        <v>0</v>
      </c>
      <c r="K100" s="83">
        <v>0</v>
      </c>
      <c r="L100" s="37"/>
      <c r="M100" s="37"/>
    </row>
    <row r="101" spans="1:13" ht="31.5" customHeight="1" x14ac:dyDescent="0.2">
      <c r="A101" s="131"/>
      <c r="B101" s="82"/>
      <c r="C101" s="16"/>
      <c r="D101" s="6" t="s">
        <v>10</v>
      </c>
      <c r="E101" s="83">
        <v>0</v>
      </c>
      <c r="F101" s="83">
        <v>0</v>
      </c>
      <c r="G101" s="83">
        <v>0</v>
      </c>
      <c r="H101" s="83">
        <v>0</v>
      </c>
      <c r="I101" s="83">
        <v>0</v>
      </c>
      <c r="J101" s="83">
        <v>0</v>
      </c>
      <c r="K101" s="83">
        <v>0</v>
      </c>
      <c r="L101" s="37"/>
      <c r="M101" s="37"/>
    </row>
    <row r="102" spans="1:13" ht="31.5" customHeight="1" x14ac:dyDescent="0.2">
      <c r="A102" s="131"/>
      <c r="B102" s="82"/>
      <c r="C102" s="16"/>
      <c r="D102" s="6" t="s">
        <v>21</v>
      </c>
      <c r="E102" s="83">
        <v>0</v>
      </c>
      <c r="F102" s="83">
        <v>0</v>
      </c>
      <c r="G102" s="83">
        <v>0</v>
      </c>
      <c r="H102" s="83">
        <v>0</v>
      </c>
      <c r="I102" s="83">
        <v>0</v>
      </c>
      <c r="J102" s="83">
        <v>0</v>
      </c>
      <c r="K102" s="83">
        <v>0</v>
      </c>
      <c r="L102" s="37"/>
      <c r="M102" s="37"/>
    </row>
    <row r="103" spans="1:13" ht="31.5" customHeight="1" x14ac:dyDescent="0.2">
      <c r="A103" s="131"/>
      <c r="B103" s="82"/>
      <c r="C103" s="16"/>
      <c r="D103" s="6" t="s">
        <v>35</v>
      </c>
      <c r="E103" s="83">
        <v>0</v>
      </c>
      <c r="F103" s="83">
        <v>0</v>
      </c>
      <c r="G103" s="83">
        <v>0</v>
      </c>
      <c r="H103" s="83">
        <v>0</v>
      </c>
      <c r="I103" s="83">
        <v>0</v>
      </c>
      <c r="J103" s="83">
        <v>0</v>
      </c>
      <c r="K103" s="83">
        <v>0</v>
      </c>
      <c r="L103" s="37"/>
      <c r="M103" s="37"/>
    </row>
    <row r="104" spans="1:13" ht="31.5" customHeight="1" x14ac:dyDescent="0.2">
      <c r="A104" s="134"/>
      <c r="B104" s="90" t="s">
        <v>79</v>
      </c>
      <c r="C104" s="90"/>
      <c r="D104" s="84" t="s">
        <v>6</v>
      </c>
      <c r="E104" s="135">
        <v>0</v>
      </c>
      <c r="F104" s="135">
        <v>0</v>
      </c>
      <c r="G104" s="135">
        <v>0</v>
      </c>
      <c r="H104" s="135">
        <v>0</v>
      </c>
      <c r="I104" s="135">
        <v>0</v>
      </c>
      <c r="J104" s="135">
        <v>0</v>
      </c>
      <c r="K104" s="135">
        <v>0</v>
      </c>
      <c r="L104" s="27"/>
      <c r="M104" s="27"/>
    </row>
    <row r="105" spans="1:13" ht="31.5" customHeight="1" x14ac:dyDescent="0.2">
      <c r="A105" s="136"/>
      <c r="B105" s="90"/>
      <c r="C105" s="90"/>
      <c r="D105" s="84" t="s">
        <v>5</v>
      </c>
      <c r="E105" s="135">
        <v>0</v>
      </c>
      <c r="F105" s="135">
        <v>0</v>
      </c>
      <c r="G105" s="135">
        <v>0</v>
      </c>
      <c r="H105" s="135">
        <v>0</v>
      </c>
      <c r="I105" s="135">
        <v>0</v>
      </c>
      <c r="J105" s="135">
        <v>0</v>
      </c>
      <c r="K105" s="135">
        <v>0</v>
      </c>
      <c r="L105" s="28"/>
      <c r="M105" s="28"/>
    </row>
    <row r="106" spans="1:13" ht="31.5" customHeight="1" x14ac:dyDescent="0.2">
      <c r="A106" s="136"/>
      <c r="B106" s="90"/>
      <c r="C106" s="90"/>
      <c r="D106" s="84" t="s">
        <v>10</v>
      </c>
      <c r="E106" s="135">
        <v>0</v>
      </c>
      <c r="F106" s="135">
        <v>0</v>
      </c>
      <c r="G106" s="135">
        <v>0</v>
      </c>
      <c r="H106" s="135">
        <v>0</v>
      </c>
      <c r="I106" s="135">
        <v>0</v>
      </c>
      <c r="J106" s="135">
        <v>0</v>
      </c>
      <c r="K106" s="135">
        <v>0</v>
      </c>
      <c r="L106" s="28"/>
      <c r="M106" s="28"/>
    </row>
    <row r="107" spans="1:13" ht="31.5" customHeight="1" x14ac:dyDescent="0.2">
      <c r="A107" s="136"/>
      <c r="B107" s="90"/>
      <c r="C107" s="90"/>
      <c r="D107" s="84" t="s">
        <v>21</v>
      </c>
      <c r="E107" s="135">
        <v>0</v>
      </c>
      <c r="F107" s="135">
        <v>0</v>
      </c>
      <c r="G107" s="135">
        <v>0</v>
      </c>
      <c r="H107" s="135">
        <v>0</v>
      </c>
      <c r="I107" s="135">
        <v>0</v>
      </c>
      <c r="J107" s="135">
        <v>0</v>
      </c>
      <c r="K107" s="135">
        <v>0</v>
      </c>
      <c r="L107" s="28"/>
      <c r="M107" s="28"/>
    </row>
    <row r="108" spans="1:13" ht="31.5" customHeight="1" x14ac:dyDescent="0.2">
      <c r="A108" s="137"/>
      <c r="B108" s="90"/>
      <c r="C108" s="90"/>
      <c r="D108" s="129" t="s">
        <v>35</v>
      </c>
      <c r="E108" s="135">
        <v>0</v>
      </c>
      <c r="F108" s="135">
        <v>0</v>
      </c>
      <c r="G108" s="135">
        <v>0</v>
      </c>
      <c r="H108" s="135">
        <v>0</v>
      </c>
      <c r="I108" s="135">
        <v>0</v>
      </c>
      <c r="J108" s="135">
        <v>0</v>
      </c>
      <c r="K108" s="135">
        <v>0</v>
      </c>
      <c r="L108" s="29"/>
      <c r="M108" s="29"/>
    </row>
    <row r="109" spans="1:13" ht="28.5" customHeight="1" x14ac:dyDescent="0.2">
      <c r="A109" s="119" t="s">
        <v>117</v>
      </c>
      <c r="B109" s="76"/>
      <c r="C109" s="76"/>
      <c r="D109" s="76"/>
      <c r="E109" s="76"/>
      <c r="F109" s="76"/>
      <c r="G109" s="76"/>
      <c r="H109" s="76"/>
      <c r="I109" s="76"/>
      <c r="J109" s="76"/>
      <c r="K109" s="76"/>
      <c r="L109" s="76"/>
      <c r="M109" s="120"/>
    </row>
    <row r="110" spans="1:13" s="97" customFormat="1" ht="15" customHeight="1" x14ac:dyDescent="0.2">
      <c r="A110" s="33" t="s">
        <v>129</v>
      </c>
      <c r="B110" s="77" t="s">
        <v>98</v>
      </c>
      <c r="C110" s="40" t="s">
        <v>119</v>
      </c>
      <c r="D110" s="6" t="s">
        <v>6</v>
      </c>
      <c r="E110" s="4">
        <v>0</v>
      </c>
      <c r="F110" s="4">
        <v>0</v>
      </c>
      <c r="G110" s="4">
        <v>0</v>
      </c>
      <c r="H110" s="4">
        <v>0</v>
      </c>
      <c r="I110" s="4">
        <v>0</v>
      </c>
      <c r="J110" s="4">
        <v>0</v>
      </c>
      <c r="K110" s="4">
        <v>0</v>
      </c>
      <c r="L110" s="16" t="s">
        <v>78</v>
      </c>
      <c r="M110" s="13" t="s">
        <v>205</v>
      </c>
    </row>
    <row r="111" spans="1:13" s="97" customFormat="1" ht="30" x14ac:dyDescent="0.2">
      <c r="A111" s="33"/>
      <c r="B111" s="77"/>
      <c r="C111" s="80"/>
      <c r="D111" s="6" t="s">
        <v>5</v>
      </c>
      <c r="E111" s="4">
        <v>0</v>
      </c>
      <c r="F111" s="4">
        <v>0</v>
      </c>
      <c r="G111" s="4">
        <v>0</v>
      </c>
      <c r="H111" s="4">
        <v>0</v>
      </c>
      <c r="I111" s="4">
        <v>0</v>
      </c>
      <c r="J111" s="4">
        <v>0</v>
      </c>
      <c r="K111" s="4">
        <v>0</v>
      </c>
      <c r="L111" s="16"/>
      <c r="M111" s="14"/>
    </row>
    <row r="112" spans="1:13" s="97" customFormat="1" ht="30" x14ac:dyDescent="0.2">
      <c r="A112" s="33"/>
      <c r="B112" s="77"/>
      <c r="C112" s="80"/>
      <c r="D112" s="6" t="s">
        <v>10</v>
      </c>
      <c r="E112" s="4">
        <v>0</v>
      </c>
      <c r="F112" s="4">
        <v>0</v>
      </c>
      <c r="G112" s="4">
        <v>0</v>
      </c>
      <c r="H112" s="4">
        <v>0</v>
      </c>
      <c r="I112" s="4">
        <v>0</v>
      </c>
      <c r="J112" s="4">
        <v>0</v>
      </c>
      <c r="K112" s="4">
        <v>0</v>
      </c>
      <c r="L112" s="16"/>
      <c r="M112" s="14"/>
    </row>
    <row r="113" spans="1:13" s="97" customFormat="1" ht="77.25" customHeight="1" x14ac:dyDescent="0.2">
      <c r="A113" s="33"/>
      <c r="B113" s="77"/>
      <c r="C113" s="80"/>
      <c r="D113" s="6" t="s">
        <v>21</v>
      </c>
      <c r="E113" s="4">
        <f t="shared" ref="E113:E114" si="2">E118</f>
        <v>0</v>
      </c>
      <c r="F113" s="4">
        <f t="shared" ref="F113:K113" si="3">F118</f>
        <v>0</v>
      </c>
      <c r="G113" s="4">
        <f t="shared" si="3"/>
        <v>0</v>
      </c>
      <c r="H113" s="4">
        <f t="shared" si="3"/>
        <v>0</v>
      </c>
      <c r="I113" s="4">
        <f t="shared" si="3"/>
        <v>0</v>
      </c>
      <c r="J113" s="4">
        <f t="shared" si="3"/>
        <v>0</v>
      </c>
      <c r="K113" s="4">
        <f t="shared" si="3"/>
        <v>0</v>
      </c>
      <c r="L113" s="16"/>
      <c r="M113" s="14"/>
    </row>
    <row r="114" spans="1:13" s="97" customFormat="1" ht="138.75" customHeight="1" x14ac:dyDescent="0.2">
      <c r="A114" s="33"/>
      <c r="B114" s="77"/>
      <c r="C114" s="81"/>
      <c r="D114" s="6" t="s">
        <v>35</v>
      </c>
      <c r="E114" s="4">
        <f t="shared" si="2"/>
        <v>0</v>
      </c>
      <c r="F114" s="4">
        <f t="shared" ref="F114:K114" si="4">F119</f>
        <v>0</v>
      </c>
      <c r="G114" s="4">
        <f t="shared" si="4"/>
        <v>0</v>
      </c>
      <c r="H114" s="4">
        <f t="shared" si="4"/>
        <v>0</v>
      </c>
      <c r="I114" s="4">
        <f t="shared" si="4"/>
        <v>0</v>
      </c>
      <c r="J114" s="4">
        <f t="shared" si="4"/>
        <v>0</v>
      </c>
      <c r="K114" s="4">
        <f t="shared" si="4"/>
        <v>0</v>
      </c>
      <c r="L114" s="16"/>
      <c r="M114" s="15"/>
    </row>
    <row r="115" spans="1:13" s="97" customFormat="1" ht="15" customHeight="1" x14ac:dyDescent="0.2">
      <c r="A115" s="33" t="s">
        <v>52</v>
      </c>
      <c r="B115" s="77" t="s">
        <v>99</v>
      </c>
      <c r="C115" s="40" t="s">
        <v>119</v>
      </c>
      <c r="D115" s="6" t="s">
        <v>6</v>
      </c>
      <c r="E115" s="4">
        <v>0</v>
      </c>
      <c r="F115" s="4">
        <v>0</v>
      </c>
      <c r="G115" s="4">
        <v>0</v>
      </c>
      <c r="H115" s="4">
        <v>0</v>
      </c>
      <c r="I115" s="4">
        <v>0</v>
      </c>
      <c r="J115" s="4">
        <v>0</v>
      </c>
      <c r="K115" s="4">
        <v>0</v>
      </c>
      <c r="L115" s="16" t="s">
        <v>78</v>
      </c>
      <c r="M115" s="17"/>
    </row>
    <row r="116" spans="1:13" s="97" customFormat="1" ht="44.25" customHeight="1" x14ac:dyDescent="0.2">
      <c r="A116" s="33"/>
      <c r="B116" s="77"/>
      <c r="C116" s="80"/>
      <c r="D116" s="6" t="s">
        <v>5</v>
      </c>
      <c r="E116" s="4">
        <v>0</v>
      </c>
      <c r="F116" s="4">
        <v>0</v>
      </c>
      <c r="G116" s="4">
        <v>0</v>
      </c>
      <c r="H116" s="4">
        <v>0</v>
      </c>
      <c r="I116" s="4">
        <v>0</v>
      </c>
      <c r="J116" s="4">
        <v>0</v>
      </c>
      <c r="K116" s="4">
        <v>0</v>
      </c>
      <c r="L116" s="16"/>
      <c r="M116" s="17"/>
    </row>
    <row r="117" spans="1:13" s="97" customFormat="1" ht="43.5" customHeight="1" x14ac:dyDescent="0.2">
      <c r="A117" s="33"/>
      <c r="B117" s="77"/>
      <c r="C117" s="80"/>
      <c r="D117" s="6" t="s">
        <v>10</v>
      </c>
      <c r="E117" s="4">
        <v>0</v>
      </c>
      <c r="F117" s="4">
        <v>0</v>
      </c>
      <c r="G117" s="4">
        <v>0</v>
      </c>
      <c r="H117" s="4">
        <v>0</v>
      </c>
      <c r="I117" s="4">
        <v>0</v>
      </c>
      <c r="J117" s="4">
        <v>0</v>
      </c>
      <c r="K117" s="4">
        <v>0</v>
      </c>
      <c r="L117" s="16"/>
      <c r="M117" s="17"/>
    </row>
    <row r="118" spans="1:13" s="97" customFormat="1" ht="54" customHeight="1" x14ac:dyDescent="0.2">
      <c r="A118" s="33"/>
      <c r="B118" s="77"/>
      <c r="C118" s="80"/>
      <c r="D118" s="6" t="s">
        <v>21</v>
      </c>
      <c r="E118" s="4">
        <f t="shared" ref="E118" si="5">E123</f>
        <v>0</v>
      </c>
      <c r="F118" s="4">
        <v>0</v>
      </c>
      <c r="G118" s="4">
        <f t="shared" ref="G118:K118" si="6">G123</f>
        <v>0</v>
      </c>
      <c r="H118" s="4">
        <f t="shared" si="6"/>
        <v>0</v>
      </c>
      <c r="I118" s="4">
        <f t="shared" si="6"/>
        <v>0</v>
      </c>
      <c r="J118" s="4">
        <f t="shared" si="6"/>
        <v>0</v>
      </c>
      <c r="K118" s="4">
        <f t="shared" si="6"/>
        <v>0</v>
      </c>
      <c r="L118" s="16"/>
      <c r="M118" s="17"/>
    </row>
    <row r="119" spans="1:13" s="97" customFormat="1" ht="30.75" customHeight="1" x14ac:dyDescent="0.2">
      <c r="A119" s="33"/>
      <c r="B119" s="77"/>
      <c r="C119" s="81"/>
      <c r="D119" s="6" t="s">
        <v>35</v>
      </c>
      <c r="E119" s="4">
        <f t="shared" ref="E119" si="7">E124</f>
        <v>0</v>
      </c>
      <c r="F119" s="4">
        <v>0</v>
      </c>
      <c r="G119" s="4">
        <f t="shared" ref="G119:K119" si="8">G124</f>
        <v>0</v>
      </c>
      <c r="H119" s="4">
        <f t="shared" si="8"/>
        <v>0</v>
      </c>
      <c r="I119" s="4">
        <f t="shared" si="8"/>
        <v>0</v>
      </c>
      <c r="J119" s="4">
        <f t="shared" si="8"/>
        <v>0</v>
      </c>
      <c r="K119" s="4">
        <f t="shared" si="8"/>
        <v>0</v>
      </c>
      <c r="L119" s="16"/>
      <c r="M119" s="17"/>
    </row>
    <row r="120" spans="1:13" s="97" customFormat="1" ht="17.25" customHeight="1" x14ac:dyDescent="0.2">
      <c r="A120" s="34" t="s">
        <v>75</v>
      </c>
      <c r="B120" s="70" t="s">
        <v>100</v>
      </c>
      <c r="C120" s="40" t="s">
        <v>119</v>
      </c>
      <c r="D120" s="6" t="s">
        <v>6</v>
      </c>
      <c r="E120" s="4">
        <f t="shared" ref="E120:K120" si="9">SUM(E123:E124)</f>
        <v>0</v>
      </c>
      <c r="F120" s="4">
        <v>0</v>
      </c>
      <c r="G120" s="4">
        <f t="shared" si="9"/>
        <v>0</v>
      </c>
      <c r="H120" s="4">
        <v>0</v>
      </c>
      <c r="I120" s="4">
        <f t="shared" si="9"/>
        <v>0</v>
      </c>
      <c r="J120" s="4">
        <f t="shared" si="9"/>
        <v>0</v>
      </c>
      <c r="K120" s="4">
        <f t="shared" si="9"/>
        <v>0</v>
      </c>
      <c r="L120" s="16" t="s">
        <v>30</v>
      </c>
      <c r="M120" s="13" t="s">
        <v>206</v>
      </c>
    </row>
    <row r="121" spans="1:13" s="97" customFormat="1" ht="47.25" customHeight="1" x14ac:dyDescent="0.2">
      <c r="A121" s="35"/>
      <c r="B121" s="72"/>
      <c r="C121" s="80"/>
      <c r="D121" s="6" t="s">
        <v>5</v>
      </c>
      <c r="E121" s="4">
        <v>0</v>
      </c>
      <c r="F121" s="4">
        <v>0</v>
      </c>
      <c r="G121" s="4">
        <v>0</v>
      </c>
      <c r="H121" s="4">
        <v>0</v>
      </c>
      <c r="I121" s="4">
        <v>0</v>
      </c>
      <c r="J121" s="4">
        <v>0</v>
      </c>
      <c r="K121" s="4">
        <v>0</v>
      </c>
      <c r="L121" s="16"/>
      <c r="M121" s="14"/>
    </row>
    <row r="122" spans="1:13" s="97" customFormat="1" ht="63" customHeight="1" x14ac:dyDescent="0.2">
      <c r="A122" s="35"/>
      <c r="B122" s="72"/>
      <c r="C122" s="80"/>
      <c r="D122" s="6" t="s">
        <v>10</v>
      </c>
      <c r="E122" s="4">
        <v>0</v>
      </c>
      <c r="F122" s="4">
        <v>0</v>
      </c>
      <c r="G122" s="4">
        <v>0</v>
      </c>
      <c r="H122" s="4">
        <v>0</v>
      </c>
      <c r="I122" s="4">
        <v>0</v>
      </c>
      <c r="J122" s="4">
        <v>0</v>
      </c>
      <c r="K122" s="4">
        <v>0</v>
      </c>
      <c r="L122" s="16"/>
      <c r="M122" s="14"/>
    </row>
    <row r="123" spans="1:13" s="97" customFormat="1" ht="78.75" customHeight="1" x14ac:dyDescent="0.2">
      <c r="A123" s="38"/>
      <c r="B123" s="78"/>
      <c r="C123" s="80"/>
      <c r="D123" s="6" t="s">
        <v>21</v>
      </c>
      <c r="E123" s="4">
        <v>0</v>
      </c>
      <c r="F123" s="4">
        <v>0</v>
      </c>
      <c r="G123" s="5">
        <v>0</v>
      </c>
      <c r="H123" s="5">
        <v>0</v>
      </c>
      <c r="I123" s="5">
        <v>0</v>
      </c>
      <c r="J123" s="5">
        <v>0</v>
      </c>
      <c r="K123" s="5">
        <v>0</v>
      </c>
      <c r="L123" s="16"/>
      <c r="M123" s="14"/>
    </row>
    <row r="124" spans="1:13" s="97" customFormat="1" ht="30.75" customHeight="1" x14ac:dyDescent="0.2">
      <c r="A124" s="39"/>
      <c r="B124" s="79"/>
      <c r="C124" s="81"/>
      <c r="D124" s="6" t="s">
        <v>35</v>
      </c>
      <c r="E124" s="4">
        <v>0</v>
      </c>
      <c r="F124" s="4">
        <v>0</v>
      </c>
      <c r="G124" s="5">
        <v>0</v>
      </c>
      <c r="H124" s="5">
        <v>0</v>
      </c>
      <c r="I124" s="5">
        <v>0</v>
      </c>
      <c r="J124" s="5">
        <v>0</v>
      </c>
      <c r="K124" s="5">
        <v>0</v>
      </c>
      <c r="L124" s="16"/>
      <c r="M124" s="15"/>
    </row>
    <row r="125" spans="1:13" s="97" customFormat="1" ht="30.75" customHeight="1" x14ac:dyDescent="0.2">
      <c r="A125" s="30" t="s">
        <v>133</v>
      </c>
      <c r="B125" s="77" t="s">
        <v>101</v>
      </c>
      <c r="C125" s="40" t="s">
        <v>119</v>
      </c>
      <c r="D125" s="6" t="s">
        <v>6</v>
      </c>
      <c r="E125" s="4">
        <f t="shared" ref="E125" si="10">SUM(E128:E129)</f>
        <v>0</v>
      </c>
      <c r="F125" s="4">
        <f>SUM(K125+J125+I125+H125+G125)</f>
        <v>0</v>
      </c>
      <c r="G125" s="4">
        <f>SUM(G129+G128+G127+G126)</f>
        <v>0</v>
      </c>
      <c r="H125" s="4">
        <f>SUM(H129+H128+H127+H126)</f>
        <v>0</v>
      </c>
      <c r="I125" s="4">
        <f>SUM(I129+I128+I127+I126)</f>
        <v>0</v>
      </c>
      <c r="J125" s="4">
        <f>SUM(J129+J128+J127+J126)</f>
        <v>0</v>
      </c>
      <c r="K125" s="4">
        <f>SUM(K129+K128+K127+K126)</f>
        <v>0</v>
      </c>
      <c r="L125" s="16" t="s">
        <v>30</v>
      </c>
      <c r="M125" s="127"/>
    </row>
    <row r="126" spans="1:13" s="97" customFormat="1" ht="30.75" customHeight="1" x14ac:dyDescent="0.2">
      <c r="A126" s="31"/>
      <c r="B126" s="77"/>
      <c r="C126" s="80"/>
      <c r="D126" s="6" t="s">
        <v>5</v>
      </c>
      <c r="E126" s="4">
        <v>0</v>
      </c>
      <c r="F126" s="4">
        <f>G126+H126+I126+J126+K126</f>
        <v>0</v>
      </c>
      <c r="G126" s="4">
        <v>0</v>
      </c>
      <c r="H126" s="4">
        <v>0</v>
      </c>
      <c r="I126" s="4">
        <v>0</v>
      </c>
      <c r="J126" s="4">
        <v>0</v>
      </c>
      <c r="K126" s="4">
        <v>0</v>
      </c>
      <c r="L126" s="16"/>
      <c r="M126" s="38"/>
    </row>
    <row r="127" spans="1:13" s="97" customFormat="1" ht="30.75" customHeight="1" x14ac:dyDescent="0.2">
      <c r="A127" s="31"/>
      <c r="B127" s="77"/>
      <c r="C127" s="80"/>
      <c r="D127" s="6" t="s">
        <v>10</v>
      </c>
      <c r="E127" s="4">
        <v>0</v>
      </c>
      <c r="F127" s="4">
        <f>G127+H127+I127+J127+K127</f>
        <v>0</v>
      </c>
      <c r="G127" s="4">
        <v>0</v>
      </c>
      <c r="H127" s="4">
        <v>0</v>
      </c>
      <c r="I127" s="4">
        <v>0</v>
      </c>
      <c r="J127" s="4">
        <v>0</v>
      </c>
      <c r="K127" s="4">
        <v>0</v>
      </c>
      <c r="L127" s="16"/>
      <c r="M127" s="38"/>
    </row>
    <row r="128" spans="1:13" s="97" customFormat="1" ht="30.75" customHeight="1" x14ac:dyDescent="0.2">
      <c r="A128" s="31"/>
      <c r="B128" s="77"/>
      <c r="C128" s="80"/>
      <c r="D128" s="6" t="s">
        <v>21</v>
      </c>
      <c r="E128" s="4">
        <v>0</v>
      </c>
      <c r="F128" s="4">
        <f>G128+H128+I128+J128+K128</f>
        <v>0</v>
      </c>
      <c r="G128" s="5">
        <v>0</v>
      </c>
      <c r="H128" s="5">
        <v>0</v>
      </c>
      <c r="I128" s="5">
        <v>0</v>
      </c>
      <c r="J128" s="5">
        <v>0</v>
      </c>
      <c r="K128" s="5">
        <v>0</v>
      </c>
      <c r="L128" s="16"/>
      <c r="M128" s="38"/>
    </row>
    <row r="129" spans="1:13" s="97" customFormat="1" ht="30.75" customHeight="1" x14ac:dyDescent="0.2">
      <c r="A129" s="32"/>
      <c r="B129" s="77"/>
      <c r="C129" s="81"/>
      <c r="D129" s="6" t="s">
        <v>35</v>
      </c>
      <c r="E129" s="4">
        <v>0</v>
      </c>
      <c r="F129" s="4">
        <f>G129+H129+I129+J129+K129</f>
        <v>0</v>
      </c>
      <c r="G129" s="5">
        <v>0</v>
      </c>
      <c r="H129" s="5">
        <v>0</v>
      </c>
      <c r="I129" s="5">
        <v>0</v>
      </c>
      <c r="J129" s="5">
        <v>0</v>
      </c>
      <c r="K129" s="5">
        <v>0</v>
      </c>
      <c r="L129" s="16"/>
      <c r="M129" s="39"/>
    </row>
    <row r="130" spans="1:13" s="97" customFormat="1" ht="30.75" customHeight="1" x14ac:dyDescent="0.2">
      <c r="A130" s="33" t="s">
        <v>90</v>
      </c>
      <c r="B130" s="77" t="s">
        <v>97</v>
      </c>
      <c r="C130" s="40" t="s">
        <v>119</v>
      </c>
      <c r="D130" s="6" t="s">
        <v>6</v>
      </c>
      <c r="E130" s="4">
        <f t="shared" ref="E130:K130" si="11">SUM(E133:E134)</f>
        <v>0</v>
      </c>
      <c r="F130" s="4">
        <f>G130+H130+I130+J130+K130</f>
        <v>0</v>
      </c>
      <c r="G130" s="4">
        <f t="shared" si="11"/>
        <v>0</v>
      </c>
      <c r="H130" s="4">
        <f t="shared" si="11"/>
        <v>0</v>
      </c>
      <c r="I130" s="4">
        <f t="shared" si="11"/>
        <v>0</v>
      </c>
      <c r="J130" s="4">
        <f t="shared" si="11"/>
        <v>0</v>
      </c>
      <c r="K130" s="4">
        <f t="shared" si="11"/>
        <v>0</v>
      </c>
      <c r="L130" s="16" t="s">
        <v>30</v>
      </c>
      <c r="M130" s="13" t="s">
        <v>112</v>
      </c>
    </row>
    <row r="131" spans="1:13" s="97" customFormat="1" ht="45.75" customHeight="1" x14ac:dyDescent="0.2">
      <c r="A131" s="33"/>
      <c r="B131" s="77"/>
      <c r="C131" s="80"/>
      <c r="D131" s="6" t="s">
        <v>5</v>
      </c>
      <c r="E131" s="4">
        <v>0</v>
      </c>
      <c r="F131" s="4">
        <v>0</v>
      </c>
      <c r="G131" s="4">
        <v>0</v>
      </c>
      <c r="H131" s="4">
        <v>0</v>
      </c>
      <c r="I131" s="4">
        <v>0</v>
      </c>
      <c r="J131" s="4">
        <v>0</v>
      </c>
      <c r="K131" s="4">
        <v>0</v>
      </c>
      <c r="L131" s="16"/>
      <c r="M131" s="14"/>
    </row>
    <row r="132" spans="1:13" s="97" customFormat="1" ht="61.5" customHeight="1" x14ac:dyDescent="0.2">
      <c r="A132" s="33"/>
      <c r="B132" s="77"/>
      <c r="C132" s="80"/>
      <c r="D132" s="6" t="s">
        <v>10</v>
      </c>
      <c r="E132" s="4">
        <v>0</v>
      </c>
      <c r="F132" s="4">
        <v>0</v>
      </c>
      <c r="G132" s="4">
        <v>0</v>
      </c>
      <c r="H132" s="4">
        <v>0</v>
      </c>
      <c r="I132" s="4">
        <v>0</v>
      </c>
      <c r="J132" s="4">
        <v>0</v>
      </c>
      <c r="K132" s="4">
        <v>0</v>
      </c>
      <c r="L132" s="16"/>
      <c r="M132" s="14"/>
    </row>
    <row r="133" spans="1:13" s="97" customFormat="1" ht="73.5" customHeight="1" x14ac:dyDescent="0.2">
      <c r="A133" s="33"/>
      <c r="B133" s="77"/>
      <c r="C133" s="80"/>
      <c r="D133" s="6" t="s">
        <v>21</v>
      </c>
      <c r="E133" s="4">
        <v>0</v>
      </c>
      <c r="F133" s="4">
        <f>F138</f>
        <v>0</v>
      </c>
      <c r="G133" s="5">
        <v>0</v>
      </c>
      <c r="H133" s="5">
        <v>0</v>
      </c>
      <c r="I133" s="5">
        <v>0</v>
      </c>
      <c r="J133" s="5">
        <v>0</v>
      </c>
      <c r="K133" s="5">
        <v>0</v>
      </c>
      <c r="L133" s="16"/>
      <c r="M133" s="14"/>
    </row>
    <row r="134" spans="1:13" s="97" customFormat="1" ht="30.75" customHeight="1" x14ac:dyDescent="0.2">
      <c r="A134" s="33"/>
      <c r="B134" s="77"/>
      <c r="C134" s="81"/>
      <c r="D134" s="6" t="s">
        <v>35</v>
      </c>
      <c r="E134" s="4">
        <v>0</v>
      </c>
      <c r="F134" s="4">
        <f>F139</f>
        <v>0</v>
      </c>
      <c r="G134" s="5">
        <v>0</v>
      </c>
      <c r="H134" s="5">
        <v>0</v>
      </c>
      <c r="I134" s="5">
        <v>0</v>
      </c>
      <c r="J134" s="5">
        <v>0</v>
      </c>
      <c r="K134" s="5">
        <v>0</v>
      </c>
      <c r="L134" s="16"/>
      <c r="M134" s="15"/>
    </row>
    <row r="135" spans="1:13" s="97" customFormat="1" ht="25.5" customHeight="1" x14ac:dyDescent="0.2">
      <c r="A135" s="33" t="s">
        <v>55</v>
      </c>
      <c r="B135" s="77" t="s">
        <v>102</v>
      </c>
      <c r="C135" s="40" t="s">
        <v>119</v>
      </c>
      <c r="D135" s="6" t="s">
        <v>6</v>
      </c>
      <c r="E135" s="4">
        <f t="shared" ref="E135" si="12">SUM(E138:E139)</f>
        <v>0</v>
      </c>
      <c r="F135" s="4">
        <v>0</v>
      </c>
      <c r="G135" s="4">
        <v>0</v>
      </c>
      <c r="H135" s="4">
        <f>SUM(H139+H138+H137+H136)</f>
        <v>0</v>
      </c>
      <c r="I135" s="4">
        <v>0</v>
      </c>
      <c r="J135" s="4">
        <v>0</v>
      </c>
      <c r="K135" s="4">
        <v>0</v>
      </c>
      <c r="L135" s="16" t="s">
        <v>30</v>
      </c>
      <c r="M135" s="17"/>
    </row>
    <row r="136" spans="1:13" s="97" customFormat="1" ht="44.25" customHeight="1" x14ac:dyDescent="0.2">
      <c r="A136" s="33"/>
      <c r="B136" s="77"/>
      <c r="C136" s="80"/>
      <c r="D136" s="6" t="s">
        <v>5</v>
      </c>
      <c r="E136" s="4">
        <v>0</v>
      </c>
      <c r="F136" s="4">
        <v>0</v>
      </c>
      <c r="G136" s="4">
        <v>0</v>
      </c>
      <c r="H136" s="4">
        <v>0</v>
      </c>
      <c r="I136" s="4">
        <v>0</v>
      </c>
      <c r="J136" s="4">
        <v>0</v>
      </c>
      <c r="K136" s="4">
        <v>0</v>
      </c>
      <c r="L136" s="16"/>
      <c r="M136" s="17"/>
    </row>
    <row r="137" spans="1:13" s="97" customFormat="1" ht="38.25" customHeight="1" x14ac:dyDescent="0.2">
      <c r="A137" s="33"/>
      <c r="B137" s="77"/>
      <c r="C137" s="80"/>
      <c r="D137" s="6" t="s">
        <v>10</v>
      </c>
      <c r="E137" s="4">
        <v>0</v>
      </c>
      <c r="F137" s="4">
        <f>G137+H137+I137+J137+K137</f>
        <v>0</v>
      </c>
      <c r="G137" s="4">
        <v>0</v>
      </c>
      <c r="H137" s="4">
        <v>0</v>
      </c>
      <c r="I137" s="4">
        <v>0</v>
      </c>
      <c r="J137" s="4">
        <v>0</v>
      </c>
      <c r="K137" s="4">
        <v>0</v>
      </c>
      <c r="L137" s="16"/>
      <c r="M137" s="17"/>
    </row>
    <row r="138" spans="1:13" s="97" customFormat="1" ht="46.5" customHeight="1" x14ac:dyDescent="0.2">
      <c r="A138" s="33"/>
      <c r="B138" s="77"/>
      <c r="C138" s="80"/>
      <c r="D138" s="6" t="s">
        <v>21</v>
      </c>
      <c r="E138" s="4">
        <v>0</v>
      </c>
      <c r="F138" s="4">
        <f>G138+H138+I138+J138+K138</f>
        <v>0</v>
      </c>
      <c r="G138" s="5">
        <v>0</v>
      </c>
      <c r="H138" s="5">
        <v>0</v>
      </c>
      <c r="I138" s="5">
        <v>0</v>
      </c>
      <c r="J138" s="5">
        <v>0</v>
      </c>
      <c r="K138" s="5">
        <v>0</v>
      </c>
      <c r="L138" s="16"/>
      <c r="M138" s="17"/>
    </row>
    <row r="139" spans="1:13" s="97" customFormat="1" ht="30.75" customHeight="1" x14ac:dyDescent="0.2">
      <c r="A139" s="33"/>
      <c r="B139" s="77"/>
      <c r="C139" s="81"/>
      <c r="D139" s="6" t="s">
        <v>35</v>
      </c>
      <c r="E139" s="4">
        <v>0</v>
      </c>
      <c r="F139" s="4">
        <f>G139+H139+I139+J139+K139</f>
        <v>0</v>
      </c>
      <c r="G139" s="5">
        <v>0</v>
      </c>
      <c r="H139" s="5">
        <v>0</v>
      </c>
      <c r="I139" s="5">
        <v>0</v>
      </c>
      <c r="J139" s="5">
        <v>0</v>
      </c>
      <c r="K139" s="5">
        <v>0</v>
      </c>
      <c r="L139" s="16"/>
      <c r="M139" s="17"/>
    </row>
    <row r="140" spans="1:13" ht="15" customHeight="1" x14ac:dyDescent="0.2">
      <c r="A140" s="118"/>
      <c r="B140" s="90" t="s">
        <v>120</v>
      </c>
      <c r="C140" s="90"/>
      <c r="D140" s="84" t="s">
        <v>6</v>
      </c>
      <c r="E140" s="85">
        <v>0</v>
      </c>
      <c r="F140" s="85">
        <v>0</v>
      </c>
      <c r="G140" s="85">
        <v>0</v>
      </c>
      <c r="H140" s="85">
        <v>0</v>
      </c>
      <c r="I140" s="85">
        <v>0</v>
      </c>
      <c r="J140" s="85">
        <v>0</v>
      </c>
      <c r="K140" s="85">
        <v>0</v>
      </c>
      <c r="L140" s="91"/>
      <c r="M140" s="91"/>
    </row>
    <row r="141" spans="1:13" ht="33.75" customHeight="1" x14ac:dyDescent="0.2">
      <c r="A141" s="118"/>
      <c r="B141" s="90"/>
      <c r="C141" s="90"/>
      <c r="D141" s="84" t="s">
        <v>5</v>
      </c>
      <c r="E141" s="85">
        <v>0</v>
      </c>
      <c r="F141" s="85">
        <v>0</v>
      </c>
      <c r="G141" s="85">
        <v>0</v>
      </c>
      <c r="H141" s="85">
        <v>0</v>
      </c>
      <c r="I141" s="85">
        <v>0</v>
      </c>
      <c r="J141" s="85">
        <v>0</v>
      </c>
      <c r="K141" s="85">
        <v>0</v>
      </c>
      <c r="L141" s="91"/>
      <c r="M141" s="91"/>
    </row>
    <row r="142" spans="1:13" ht="36" customHeight="1" x14ac:dyDescent="0.2">
      <c r="A142" s="118"/>
      <c r="B142" s="90"/>
      <c r="C142" s="90"/>
      <c r="D142" s="84" t="s">
        <v>10</v>
      </c>
      <c r="E142" s="85">
        <v>0</v>
      </c>
      <c r="F142" s="85">
        <v>0</v>
      </c>
      <c r="G142" s="85">
        <v>0</v>
      </c>
      <c r="H142" s="85">
        <v>0</v>
      </c>
      <c r="I142" s="85">
        <v>0</v>
      </c>
      <c r="J142" s="85">
        <v>0</v>
      </c>
      <c r="K142" s="85">
        <v>0</v>
      </c>
      <c r="L142" s="91"/>
      <c r="M142" s="91"/>
    </row>
    <row r="143" spans="1:13" ht="45" customHeight="1" x14ac:dyDescent="0.2">
      <c r="A143" s="118"/>
      <c r="B143" s="90"/>
      <c r="C143" s="90"/>
      <c r="D143" s="84" t="s">
        <v>21</v>
      </c>
      <c r="E143" s="85">
        <v>0</v>
      </c>
      <c r="F143" s="85">
        <v>0</v>
      </c>
      <c r="G143" s="85">
        <v>0</v>
      </c>
      <c r="H143" s="85">
        <v>0</v>
      </c>
      <c r="I143" s="85">
        <v>0</v>
      </c>
      <c r="J143" s="85">
        <v>0</v>
      </c>
      <c r="K143" s="85">
        <v>0</v>
      </c>
      <c r="L143" s="91"/>
      <c r="M143" s="91"/>
    </row>
    <row r="144" spans="1:13" ht="21" customHeight="1" x14ac:dyDescent="0.2">
      <c r="A144" s="118"/>
      <c r="B144" s="90"/>
      <c r="C144" s="90"/>
      <c r="D144" s="84" t="s">
        <v>35</v>
      </c>
      <c r="E144" s="85">
        <v>0</v>
      </c>
      <c r="F144" s="85">
        <v>0</v>
      </c>
      <c r="G144" s="85">
        <v>0</v>
      </c>
      <c r="H144" s="85">
        <v>0</v>
      </c>
      <c r="I144" s="85">
        <v>0</v>
      </c>
      <c r="J144" s="85">
        <v>0</v>
      </c>
      <c r="K144" s="85">
        <v>0</v>
      </c>
      <c r="L144" s="91"/>
      <c r="M144" s="91"/>
    </row>
    <row r="145" spans="1:13" ht="15.75" customHeight="1" x14ac:dyDescent="0.2">
      <c r="A145" s="110" t="s">
        <v>181</v>
      </c>
      <c r="B145" s="69"/>
      <c r="C145" s="69"/>
      <c r="D145" s="69"/>
      <c r="E145" s="69"/>
      <c r="F145" s="69"/>
      <c r="G145" s="69"/>
      <c r="H145" s="69"/>
      <c r="I145" s="69"/>
      <c r="J145" s="69"/>
      <c r="K145" s="69"/>
      <c r="L145" s="69"/>
      <c r="M145" s="111"/>
    </row>
    <row r="146" spans="1:13" ht="15" customHeight="1" x14ac:dyDescent="0.2">
      <c r="A146" s="121" t="s">
        <v>130</v>
      </c>
      <c r="B146" s="77" t="s">
        <v>121</v>
      </c>
      <c r="C146" s="40" t="s">
        <v>119</v>
      </c>
      <c r="D146" s="6" t="s">
        <v>6</v>
      </c>
      <c r="E146" s="4">
        <v>0</v>
      </c>
      <c r="F146" s="4">
        <f>G146+H146+I146+J146+K146</f>
        <v>0</v>
      </c>
      <c r="G146" s="4">
        <f>SUM(G147:G150)</f>
        <v>0</v>
      </c>
      <c r="H146" s="4">
        <f>H147+H148+H149+H150</f>
        <v>0</v>
      </c>
      <c r="I146" s="4">
        <f>I147+I148+I149+I150</f>
        <v>0</v>
      </c>
      <c r="J146" s="4">
        <f>J147+J148+J149+J150</f>
        <v>0</v>
      </c>
      <c r="K146" s="4">
        <f>K147+K148+K149+K150</f>
        <v>0</v>
      </c>
      <c r="L146" s="16" t="s">
        <v>78</v>
      </c>
      <c r="M146" s="13" t="s">
        <v>207</v>
      </c>
    </row>
    <row r="147" spans="1:13" ht="30" x14ac:dyDescent="0.2">
      <c r="A147" s="121"/>
      <c r="B147" s="77"/>
      <c r="C147" s="80"/>
      <c r="D147" s="6" t="s">
        <v>5</v>
      </c>
      <c r="E147" s="4">
        <v>0</v>
      </c>
      <c r="F147" s="4">
        <f>F152+F157</f>
        <v>0</v>
      </c>
      <c r="G147" s="4">
        <f>G152+G157</f>
        <v>0</v>
      </c>
      <c r="H147" s="4">
        <v>0</v>
      </c>
      <c r="I147" s="4">
        <v>0</v>
      </c>
      <c r="J147" s="4">
        <v>0</v>
      </c>
      <c r="K147" s="4">
        <v>0</v>
      </c>
      <c r="L147" s="16"/>
      <c r="M147" s="14"/>
    </row>
    <row r="148" spans="1:13" ht="30" x14ac:dyDescent="0.2">
      <c r="A148" s="121"/>
      <c r="B148" s="77"/>
      <c r="C148" s="80"/>
      <c r="D148" s="6" t="s">
        <v>10</v>
      </c>
      <c r="E148" s="4">
        <v>0</v>
      </c>
      <c r="F148" s="4">
        <f>F153+F158</f>
        <v>0</v>
      </c>
      <c r="G148" s="4">
        <f t="shared" ref="G148:G150" si="13">G153+G158</f>
        <v>0</v>
      </c>
      <c r="H148" s="4">
        <v>0</v>
      </c>
      <c r="I148" s="4">
        <v>0</v>
      </c>
      <c r="J148" s="4">
        <v>0</v>
      </c>
      <c r="K148" s="4">
        <v>0</v>
      </c>
      <c r="L148" s="16"/>
      <c r="M148" s="14"/>
    </row>
    <row r="149" spans="1:13" ht="45" x14ac:dyDescent="0.2">
      <c r="A149" s="121"/>
      <c r="B149" s="77"/>
      <c r="C149" s="80"/>
      <c r="D149" s="6" t="s">
        <v>21</v>
      </c>
      <c r="E149" s="4">
        <v>0</v>
      </c>
      <c r="F149" s="4">
        <f>F154+F159</f>
        <v>0</v>
      </c>
      <c r="G149" s="4">
        <f t="shared" si="13"/>
        <v>0</v>
      </c>
      <c r="H149" s="4">
        <v>0</v>
      </c>
      <c r="I149" s="4">
        <v>0</v>
      </c>
      <c r="J149" s="4">
        <v>0</v>
      </c>
      <c r="K149" s="4">
        <v>0</v>
      </c>
      <c r="L149" s="16"/>
      <c r="M149" s="14"/>
    </row>
    <row r="150" spans="1:13" ht="42" customHeight="1" x14ac:dyDescent="0.2">
      <c r="A150" s="121"/>
      <c r="B150" s="77"/>
      <c r="C150" s="81"/>
      <c r="D150" s="6" t="s">
        <v>35</v>
      </c>
      <c r="E150" s="4">
        <v>0</v>
      </c>
      <c r="F150" s="4">
        <f>F155+F160</f>
        <v>0</v>
      </c>
      <c r="G150" s="4">
        <f t="shared" si="13"/>
        <v>0</v>
      </c>
      <c r="H150" s="4">
        <v>0</v>
      </c>
      <c r="I150" s="4">
        <v>0</v>
      </c>
      <c r="J150" s="4">
        <v>0</v>
      </c>
      <c r="K150" s="4">
        <v>0</v>
      </c>
      <c r="L150" s="16"/>
      <c r="M150" s="15"/>
    </row>
    <row r="151" spans="1:13" ht="15" customHeight="1" x14ac:dyDescent="0.2">
      <c r="A151" s="33" t="s">
        <v>134</v>
      </c>
      <c r="B151" s="70" t="s">
        <v>103</v>
      </c>
      <c r="C151" s="40" t="s">
        <v>119</v>
      </c>
      <c r="D151" s="6" t="s">
        <v>6</v>
      </c>
      <c r="E151" s="4">
        <v>0</v>
      </c>
      <c r="F151" s="4">
        <f>SUM(K151+J151+I151+H151+G151)</f>
        <v>0</v>
      </c>
      <c r="G151" s="4">
        <f>SUM(G155+G154+G153+G152)</f>
        <v>0</v>
      </c>
      <c r="H151" s="4">
        <f>SUM(H155+H154+H153+H152)</f>
        <v>0</v>
      </c>
      <c r="I151" s="4">
        <f>SUM(I155+I154+I153+I152)</f>
        <v>0</v>
      </c>
      <c r="J151" s="4">
        <f>SUM(J155+J154+J153+J152)</f>
        <v>0</v>
      </c>
      <c r="K151" s="4">
        <f>SUM(K155+K154+K153+K152)</f>
        <v>0</v>
      </c>
      <c r="L151" s="16" t="s">
        <v>78</v>
      </c>
      <c r="M151" s="17"/>
    </row>
    <row r="152" spans="1:13" ht="30" x14ac:dyDescent="0.2">
      <c r="A152" s="33"/>
      <c r="B152" s="72"/>
      <c r="C152" s="80"/>
      <c r="D152" s="6" t="s">
        <v>5</v>
      </c>
      <c r="E152" s="4">
        <v>0</v>
      </c>
      <c r="F152" s="4">
        <f>G152+H152+I152+J152+K152</f>
        <v>0</v>
      </c>
      <c r="G152" s="5">
        <v>0</v>
      </c>
      <c r="H152" s="5">
        <v>0</v>
      </c>
      <c r="I152" s="5">
        <v>0</v>
      </c>
      <c r="J152" s="5">
        <v>0</v>
      </c>
      <c r="K152" s="5">
        <v>0</v>
      </c>
      <c r="L152" s="16"/>
      <c r="M152" s="17"/>
    </row>
    <row r="153" spans="1:13" ht="30" x14ac:dyDescent="0.2">
      <c r="A153" s="33"/>
      <c r="B153" s="72"/>
      <c r="C153" s="80"/>
      <c r="D153" s="6" t="s">
        <v>10</v>
      </c>
      <c r="E153" s="4">
        <v>0</v>
      </c>
      <c r="F153" s="4">
        <f>G153+H153+I153+J153+K153</f>
        <v>0</v>
      </c>
      <c r="G153" s="5">
        <v>0</v>
      </c>
      <c r="H153" s="5">
        <v>0</v>
      </c>
      <c r="I153" s="5">
        <v>0</v>
      </c>
      <c r="J153" s="5">
        <v>0</v>
      </c>
      <c r="K153" s="5">
        <v>0</v>
      </c>
      <c r="L153" s="16"/>
      <c r="M153" s="17"/>
    </row>
    <row r="154" spans="1:13" ht="45" x14ac:dyDescent="0.2">
      <c r="A154" s="33"/>
      <c r="B154" s="72"/>
      <c r="C154" s="80"/>
      <c r="D154" s="6" t="s">
        <v>21</v>
      </c>
      <c r="E154" s="4">
        <v>0</v>
      </c>
      <c r="F154" s="4">
        <f>G154+H154+I154+J154+K154</f>
        <v>0</v>
      </c>
      <c r="G154" s="5">
        <v>0</v>
      </c>
      <c r="H154" s="5">
        <v>0</v>
      </c>
      <c r="I154" s="5">
        <v>0</v>
      </c>
      <c r="J154" s="5">
        <v>0</v>
      </c>
      <c r="K154" s="5">
        <v>0</v>
      </c>
      <c r="L154" s="16"/>
      <c r="M154" s="17"/>
    </row>
    <row r="155" spans="1:13" ht="15" x14ac:dyDescent="0.2">
      <c r="A155" s="33"/>
      <c r="B155" s="74"/>
      <c r="C155" s="81"/>
      <c r="D155" s="6" t="s">
        <v>35</v>
      </c>
      <c r="E155" s="4">
        <v>0</v>
      </c>
      <c r="F155" s="4">
        <f>G155+H155+I155+J155+K155</f>
        <v>0</v>
      </c>
      <c r="G155" s="5">
        <v>0</v>
      </c>
      <c r="H155" s="5">
        <v>0</v>
      </c>
      <c r="I155" s="5">
        <v>0</v>
      </c>
      <c r="J155" s="5">
        <v>0</v>
      </c>
      <c r="K155" s="5">
        <v>0</v>
      </c>
      <c r="L155" s="16"/>
      <c r="M155" s="17"/>
    </row>
    <row r="156" spans="1:13" ht="15" customHeight="1" x14ac:dyDescent="0.2">
      <c r="A156" s="34" t="s">
        <v>53</v>
      </c>
      <c r="B156" s="70" t="s">
        <v>104</v>
      </c>
      <c r="C156" s="40" t="s">
        <v>119</v>
      </c>
      <c r="D156" s="6" t="s">
        <v>6</v>
      </c>
      <c r="E156" s="4">
        <v>0</v>
      </c>
      <c r="F156" s="4">
        <f>SUM(K156+J156+I156+H156+G156)</f>
        <v>0</v>
      </c>
      <c r="G156" s="4">
        <v>0</v>
      </c>
      <c r="H156" s="4">
        <f>SUM(H160+H159+H158+H157)</f>
        <v>0</v>
      </c>
      <c r="I156" s="4">
        <f>SUM(I160+I159+I158+I157)</f>
        <v>0</v>
      </c>
      <c r="J156" s="4">
        <f>SUM(J160+J159+J158+J157)</f>
        <v>0</v>
      </c>
      <c r="K156" s="4">
        <f>SUM(K160+K159+K158+K157)</f>
        <v>0</v>
      </c>
      <c r="L156" s="16" t="s">
        <v>78</v>
      </c>
      <c r="M156" s="18"/>
    </row>
    <row r="157" spans="1:13" ht="33" customHeight="1" x14ac:dyDescent="0.2">
      <c r="A157" s="35"/>
      <c r="B157" s="72"/>
      <c r="C157" s="80"/>
      <c r="D157" s="6" t="s">
        <v>5</v>
      </c>
      <c r="E157" s="4">
        <v>0</v>
      </c>
      <c r="F157" s="4">
        <f t="shared" ref="F157:F164" si="14">G157+H157+I157+J157+K157</f>
        <v>0</v>
      </c>
      <c r="G157" s="5">
        <v>0</v>
      </c>
      <c r="H157" s="5">
        <v>0</v>
      </c>
      <c r="I157" s="5">
        <v>0</v>
      </c>
      <c r="J157" s="5">
        <v>0</v>
      </c>
      <c r="K157" s="5">
        <v>0</v>
      </c>
      <c r="L157" s="16"/>
      <c r="M157" s="19"/>
    </row>
    <row r="158" spans="1:13" ht="30" x14ac:dyDescent="0.2">
      <c r="A158" s="35"/>
      <c r="B158" s="72"/>
      <c r="C158" s="80"/>
      <c r="D158" s="6" t="s">
        <v>10</v>
      </c>
      <c r="E158" s="4">
        <v>0</v>
      </c>
      <c r="F158" s="4">
        <f t="shared" si="14"/>
        <v>0</v>
      </c>
      <c r="G158" s="5">
        <v>0</v>
      </c>
      <c r="H158" s="5">
        <v>0</v>
      </c>
      <c r="I158" s="5">
        <v>0</v>
      </c>
      <c r="J158" s="5">
        <v>0</v>
      </c>
      <c r="K158" s="5">
        <v>0</v>
      </c>
      <c r="L158" s="16"/>
      <c r="M158" s="19"/>
    </row>
    <row r="159" spans="1:13" ht="45" x14ac:dyDescent="0.2">
      <c r="A159" s="35"/>
      <c r="B159" s="72"/>
      <c r="C159" s="80"/>
      <c r="D159" s="6" t="s">
        <v>21</v>
      </c>
      <c r="E159" s="4">
        <v>0</v>
      </c>
      <c r="F159" s="4">
        <v>0</v>
      </c>
      <c r="G159" s="5">
        <v>0</v>
      </c>
      <c r="H159" s="5">
        <v>0</v>
      </c>
      <c r="I159" s="5">
        <v>0</v>
      </c>
      <c r="J159" s="5">
        <v>0</v>
      </c>
      <c r="K159" s="5">
        <v>0</v>
      </c>
      <c r="L159" s="16"/>
      <c r="M159" s="19"/>
    </row>
    <row r="160" spans="1:13" ht="23.25" customHeight="1" x14ac:dyDescent="0.2">
      <c r="A160" s="36"/>
      <c r="B160" s="74"/>
      <c r="C160" s="81"/>
      <c r="D160" s="6" t="s">
        <v>35</v>
      </c>
      <c r="E160" s="4">
        <v>0</v>
      </c>
      <c r="F160" s="4">
        <f t="shared" si="14"/>
        <v>0</v>
      </c>
      <c r="G160" s="5">
        <v>0</v>
      </c>
      <c r="H160" s="5">
        <v>0</v>
      </c>
      <c r="I160" s="5">
        <v>0</v>
      </c>
      <c r="J160" s="5">
        <v>0</v>
      </c>
      <c r="K160" s="5">
        <v>0</v>
      </c>
      <c r="L160" s="16"/>
      <c r="M160" s="20"/>
    </row>
    <row r="161" spans="1:19" ht="14.25" x14ac:dyDescent="0.2">
      <c r="A161" s="118"/>
      <c r="B161" s="90" t="s">
        <v>80</v>
      </c>
      <c r="C161" s="90"/>
      <c r="D161" s="84" t="s">
        <v>6</v>
      </c>
      <c r="E161" s="85">
        <v>0</v>
      </c>
      <c r="F161" s="85">
        <f t="shared" si="14"/>
        <v>0</v>
      </c>
      <c r="G161" s="85">
        <f>SUM(G162:G165)</f>
        <v>0</v>
      </c>
      <c r="H161" s="85">
        <f t="shared" ref="H161:K165" si="15">H146</f>
        <v>0</v>
      </c>
      <c r="I161" s="85">
        <f t="shared" si="15"/>
        <v>0</v>
      </c>
      <c r="J161" s="85">
        <f t="shared" si="15"/>
        <v>0</v>
      </c>
      <c r="K161" s="85">
        <f t="shared" si="15"/>
        <v>0</v>
      </c>
      <c r="L161" s="91"/>
      <c r="M161" s="91"/>
    </row>
    <row r="162" spans="1:19" ht="28.5" x14ac:dyDescent="0.2">
      <c r="A162" s="118"/>
      <c r="B162" s="90"/>
      <c r="C162" s="90"/>
      <c r="D162" s="84" t="s">
        <v>5</v>
      </c>
      <c r="E162" s="85">
        <v>0</v>
      </c>
      <c r="F162" s="85">
        <f t="shared" si="14"/>
        <v>0</v>
      </c>
      <c r="G162" s="85">
        <f>G152+G157</f>
        <v>0</v>
      </c>
      <c r="H162" s="85">
        <f t="shared" si="15"/>
        <v>0</v>
      </c>
      <c r="I162" s="85">
        <f t="shared" si="15"/>
        <v>0</v>
      </c>
      <c r="J162" s="85">
        <f t="shared" si="15"/>
        <v>0</v>
      </c>
      <c r="K162" s="85">
        <f t="shared" si="15"/>
        <v>0</v>
      </c>
      <c r="L162" s="91"/>
      <c r="M162" s="91"/>
    </row>
    <row r="163" spans="1:19" ht="28.5" x14ac:dyDescent="0.2">
      <c r="A163" s="118"/>
      <c r="B163" s="90"/>
      <c r="C163" s="90"/>
      <c r="D163" s="84" t="s">
        <v>10</v>
      </c>
      <c r="E163" s="85">
        <f>E148</f>
        <v>0</v>
      </c>
      <c r="F163" s="85">
        <f t="shared" si="14"/>
        <v>0</v>
      </c>
      <c r="G163" s="85">
        <f t="shared" ref="G163:G165" si="16">G153+G158</f>
        <v>0</v>
      </c>
      <c r="H163" s="85">
        <f t="shared" si="15"/>
        <v>0</v>
      </c>
      <c r="I163" s="85">
        <f t="shared" si="15"/>
        <v>0</v>
      </c>
      <c r="J163" s="85">
        <f t="shared" si="15"/>
        <v>0</v>
      </c>
      <c r="K163" s="85">
        <f t="shared" si="15"/>
        <v>0</v>
      </c>
      <c r="L163" s="91"/>
      <c r="M163" s="91"/>
    </row>
    <row r="164" spans="1:19" ht="42.75" x14ac:dyDescent="0.2">
      <c r="A164" s="118"/>
      <c r="B164" s="90"/>
      <c r="C164" s="90"/>
      <c r="D164" s="84" t="s">
        <v>21</v>
      </c>
      <c r="E164" s="85">
        <f>E149</f>
        <v>0</v>
      </c>
      <c r="F164" s="85">
        <f t="shared" si="14"/>
        <v>0</v>
      </c>
      <c r="G164" s="85">
        <f t="shared" si="16"/>
        <v>0</v>
      </c>
      <c r="H164" s="85">
        <f t="shared" si="15"/>
        <v>0</v>
      </c>
      <c r="I164" s="85">
        <f t="shared" si="15"/>
        <v>0</v>
      </c>
      <c r="J164" s="85">
        <f t="shared" si="15"/>
        <v>0</v>
      </c>
      <c r="K164" s="85">
        <f t="shared" si="15"/>
        <v>0</v>
      </c>
      <c r="L164" s="91"/>
      <c r="M164" s="91"/>
    </row>
    <row r="165" spans="1:19" ht="14.25" x14ac:dyDescent="0.2">
      <c r="A165" s="118"/>
      <c r="B165" s="90"/>
      <c r="C165" s="90"/>
      <c r="D165" s="84" t="s">
        <v>35</v>
      </c>
      <c r="E165" s="85">
        <f>E150</f>
        <v>0</v>
      </c>
      <c r="F165" s="85">
        <f>F150</f>
        <v>0</v>
      </c>
      <c r="G165" s="85">
        <f t="shared" si="16"/>
        <v>0</v>
      </c>
      <c r="H165" s="85">
        <f t="shared" si="15"/>
        <v>0</v>
      </c>
      <c r="I165" s="85">
        <f t="shared" si="15"/>
        <v>0</v>
      </c>
      <c r="J165" s="85">
        <f t="shared" si="15"/>
        <v>0</v>
      </c>
      <c r="K165" s="85">
        <f t="shared" si="15"/>
        <v>0</v>
      </c>
      <c r="L165" s="91"/>
      <c r="M165" s="91"/>
    </row>
    <row r="166" spans="1:19" ht="15.75" hidden="1" customHeight="1" x14ac:dyDescent="0.2">
      <c r="A166" s="110" t="s">
        <v>81</v>
      </c>
      <c r="B166" s="69"/>
      <c r="C166" s="69"/>
      <c r="D166" s="69"/>
      <c r="E166" s="69"/>
      <c r="F166" s="69"/>
      <c r="G166" s="69"/>
      <c r="H166" s="69"/>
      <c r="I166" s="69"/>
      <c r="J166" s="69"/>
      <c r="K166" s="69"/>
      <c r="L166" s="69"/>
      <c r="M166" s="111"/>
    </row>
    <row r="167" spans="1:19" ht="15" hidden="1" customHeight="1" x14ac:dyDescent="0.2">
      <c r="A167" s="121" t="s">
        <v>107</v>
      </c>
      <c r="B167" s="77" t="s">
        <v>105</v>
      </c>
      <c r="C167" s="138" t="s">
        <v>58</v>
      </c>
      <c r="D167" s="84" t="s">
        <v>6</v>
      </c>
      <c r="E167" s="85">
        <v>0</v>
      </c>
      <c r="F167" s="85">
        <v>0</v>
      </c>
      <c r="G167" s="86">
        <v>0</v>
      </c>
      <c r="H167" s="86">
        <v>0</v>
      </c>
      <c r="I167" s="86">
        <v>0</v>
      </c>
      <c r="J167" s="86">
        <v>0</v>
      </c>
      <c r="K167" s="86">
        <v>0</v>
      </c>
      <c r="L167" s="16" t="s">
        <v>30</v>
      </c>
      <c r="M167" s="13" t="s">
        <v>89</v>
      </c>
    </row>
    <row r="168" spans="1:19" ht="35.25" hidden="1" customHeight="1" x14ac:dyDescent="0.2">
      <c r="A168" s="121"/>
      <c r="B168" s="77"/>
      <c r="C168" s="138"/>
      <c r="D168" s="84" t="s">
        <v>5</v>
      </c>
      <c r="E168" s="85">
        <v>0</v>
      </c>
      <c r="F168" s="85">
        <v>0</v>
      </c>
      <c r="G168" s="86">
        <v>0</v>
      </c>
      <c r="H168" s="86">
        <v>0</v>
      </c>
      <c r="I168" s="86">
        <v>0</v>
      </c>
      <c r="J168" s="86">
        <v>0</v>
      </c>
      <c r="K168" s="86">
        <v>0</v>
      </c>
      <c r="L168" s="16"/>
      <c r="M168" s="14"/>
    </row>
    <row r="169" spans="1:19" ht="33" hidden="1" customHeight="1" x14ac:dyDescent="0.2">
      <c r="A169" s="121"/>
      <c r="B169" s="77"/>
      <c r="C169" s="138"/>
      <c r="D169" s="84" t="s">
        <v>10</v>
      </c>
      <c r="E169" s="85">
        <v>0</v>
      </c>
      <c r="F169" s="85">
        <v>0</v>
      </c>
      <c r="G169" s="86">
        <v>0</v>
      </c>
      <c r="H169" s="86">
        <v>0</v>
      </c>
      <c r="I169" s="86">
        <v>0</v>
      </c>
      <c r="J169" s="86">
        <v>0</v>
      </c>
      <c r="K169" s="86">
        <v>0</v>
      </c>
      <c r="L169" s="16"/>
      <c r="M169" s="14"/>
    </row>
    <row r="170" spans="1:19" ht="42.75" hidden="1" x14ac:dyDescent="0.2">
      <c r="A170" s="121"/>
      <c r="B170" s="77"/>
      <c r="C170" s="138"/>
      <c r="D170" s="84" t="s">
        <v>21</v>
      </c>
      <c r="E170" s="85">
        <v>0</v>
      </c>
      <c r="F170" s="85">
        <v>0</v>
      </c>
      <c r="G170" s="87">
        <v>0</v>
      </c>
      <c r="H170" s="87">
        <v>0</v>
      </c>
      <c r="I170" s="86">
        <v>0</v>
      </c>
      <c r="J170" s="86">
        <v>0</v>
      </c>
      <c r="K170" s="86">
        <v>0</v>
      </c>
      <c r="L170" s="16"/>
      <c r="M170" s="14"/>
    </row>
    <row r="171" spans="1:19" ht="18.75" hidden="1" customHeight="1" x14ac:dyDescent="0.2">
      <c r="A171" s="121"/>
      <c r="B171" s="77"/>
      <c r="C171" s="138"/>
      <c r="D171" s="84" t="s">
        <v>35</v>
      </c>
      <c r="E171" s="85">
        <v>0</v>
      </c>
      <c r="F171" s="85">
        <v>0</v>
      </c>
      <c r="G171" s="87">
        <v>0</v>
      </c>
      <c r="H171" s="87">
        <v>0</v>
      </c>
      <c r="I171" s="86">
        <v>0</v>
      </c>
      <c r="J171" s="86">
        <v>0</v>
      </c>
      <c r="K171" s="86">
        <v>0</v>
      </c>
      <c r="L171" s="16"/>
      <c r="M171" s="15"/>
    </row>
    <row r="172" spans="1:19" ht="15" hidden="1" customHeight="1" x14ac:dyDescent="0.2">
      <c r="A172" s="33" t="s">
        <v>108</v>
      </c>
      <c r="B172" s="70" t="s">
        <v>106</v>
      </c>
      <c r="C172" s="16" t="s">
        <v>58</v>
      </c>
      <c r="D172" s="6" t="s">
        <v>6</v>
      </c>
      <c r="E172" s="4">
        <v>0</v>
      </c>
      <c r="F172" s="4">
        <v>0</v>
      </c>
      <c r="G172" s="88">
        <v>0</v>
      </c>
      <c r="H172" s="88">
        <v>0</v>
      </c>
      <c r="I172" s="88">
        <v>0</v>
      </c>
      <c r="J172" s="88">
        <v>0</v>
      </c>
      <c r="K172" s="88">
        <v>0</v>
      </c>
      <c r="L172" s="16" t="s">
        <v>30</v>
      </c>
      <c r="M172" s="17"/>
    </row>
    <row r="173" spans="1:19" ht="32.25" hidden="1" customHeight="1" x14ac:dyDescent="0.2">
      <c r="A173" s="33"/>
      <c r="B173" s="72"/>
      <c r="C173" s="16"/>
      <c r="D173" s="6" t="s">
        <v>5</v>
      </c>
      <c r="E173" s="4">
        <v>0</v>
      </c>
      <c r="F173" s="4">
        <v>0</v>
      </c>
      <c r="G173" s="88">
        <v>0</v>
      </c>
      <c r="H173" s="88">
        <v>0</v>
      </c>
      <c r="I173" s="88">
        <v>0</v>
      </c>
      <c r="J173" s="88">
        <v>0</v>
      </c>
      <c r="K173" s="88">
        <v>0</v>
      </c>
      <c r="L173" s="16"/>
      <c r="M173" s="17"/>
    </row>
    <row r="174" spans="1:19" ht="30" hidden="1" x14ac:dyDescent="0.2">
      <c r="A174" s="33"/>
      <c r="B174" s="72"/>
      <c r="C174" s="16"/>
      <c r="D174" s="6" t="s">
        <v>10</v>
      </c>
      <c r="E174" s="4">
        <v>0</v>
      </c>
      <c r="F174" s="4">
        <v>0</v>
      </c>
      <c r="G174" s="88">
        <v>0</v>
      </c>
      <c r="H174" s="88">
        <v>0</v>
      </c>
      <c r="I174" s="88">
        <v>0</v>
      </c>
      <c r="J174" s="88">
        <v>0</v>
      </c>
      <c r="K174" s="88">
        <v>0</v>
      </c>
      <c r="L174" s="16"/>
      <c r="M174" s="17"/>
      <c r="S174" s="42">
        <f>-I2824</f>
        <v>0</v>
      </c>
    </row>
    <row r="175" spans="1:19" ht="30.75" hidden="1" customHeight="1" x14ac:dyDescent="0.2">
      <c r="A175" s="33"/>
      <c r="B175" s="72"/>
      <c r="C175" s="16"/>
      <c r="D175" s="6" t="s">
        <v>21</v>
      </c>
      <c r="E175" s="4">
        <v>0</v>
      </c>
      <c r="F175" s="4">
        <v>0</v>
      </c>
      <c r="G175" s="89">
        <v>0</v>
      </c>
      <c r="H175" s="89">
        <v>0</v>
      </c>
      <c r="I175" s="89">
        <v>0</v>
      </c>
      <c r="J175" s="89">
        <v>0</v>
      </c>
      <c r="K175" s="89">
        <v>0</v>
      </c>
      <c r="L175" s="16"/>
      <c r="M175" s="17"/>
    </row>
    <row r="176" spans="1:19" ht="18" hidden="1" customHeight="1" x14ac:dyDescent="0.2">
      <c r="A176" s="33"/>
      <c r="B176" s="74"/>
      <c r="C176" s="16"/>
      <c r="D176" s="6" t="s">
        <v>35</v>
      </c>
      <c r="E176" s="4">
        <v>0</v>
      </c>
      <c r="F176" s="4">
        <v>0</v>
      </c>
      <c r="G176" s="89">
        <v>0</v>
      </c>
      <c r="H176" s="89">
        <v>0</v>
      </c>
      <c r="I176" s="89">
        <v>0</v>
      </c>
      <c r="J176" s="89">
        <v>0</v>
      </c>
      <c r="K176" s="89">
        <v>0</v>
      </c>
      <c r="L176" s="16"/>
      <c r="M176" s="17"/>
    </row>
    <row r="177" spans="1:13" ht="14.25" hidden="1" customHeight="1" x14ac:dyDescent="0.2">
      <c r="A177" s="118"/>
      <c r="B177" s="90" t="s">
        <v>82</v>
      </c>
      <c r="C177" s="90"/>
      <c r="D177" s="84" t="s">
        <v>6</v>
      </c>
      <c r="E177" s="85">
        <v>0</v>
      </c>
      <c r="F177" s="85">
        <v>0</v>
      </c>
      <c r="G177" s="85">
        <v>0</v>
      </c>
      <c r="H177" s="85">
        <v>0</v>
      </c>
      <c r="I177" s="85">
        <v>0</v>
      </c>
      <c r="J177" s="85">
        <v>0</v>
      </c>
      <c r="K177" s="85">
        <v>0</v>
      </c>
      <c r="L177" s="91"/>
      <c r="M177" s="91"/>
    </row>
    <row r="178" spans="1:13" ht="27.75" hidden="1" customHeight="1" x14ac:dyDescent="0.2">
      <c r="A178" s="118"/>
      <c r="B178" s="90"/>
      <c r="C178" s="90"/>
      <c r="D178" s="84" t="s">
        <v>5</v>
      </c>
      <c r="E178" s="85">
        <v>0</v>
      </c>
      <c r="F178" s="85">
        <v>0</v>
      </c>
      <c r="G178" s="85">
        <v>0</v>
      </c>
      <c r="H178" s="85">
        <v>0</v>
      </c>
      <c r="I178" s="85">
        <v>0</v>
      </c>
      <c r="J178" s="85">
        <v>0</v>
      </c>
      <c r="K178" s="85">
        <v>0</v>
      </c>
      <c r="L178" s="91"/>
      <c r="M178" s="91"/>
    </row>
    <row r="179" spans="1:13" ht="32.25" hidden="1" customHeight="1" x14ac:dyDescent="0.2">
      <c r="A179" s="118"/>
      <c r="B179" s="90"/>
      <c r="C179" s="90"/>
      <c r="D179" s="84" t="s">
        <v>10</v>
      </c>
      <c r="E179" s="85">
        <v>0</v>
      </c>
      <c r="F179" s="85">
        <v>0</v>
      </c>
      <c r="G179" s="85">
        <v>0</v>
      </c>
      <c r="H179" s="85">
        <v>0</v>
      </c>
      <c r="I179" s="85">
        <v>0</v>
      </c>
      <c r="J179" s="85">
        <v>0</v>
      </c>
      <c r="K179" s="85">
        <v>0</v>
      </c>
      <c r="L179" s="91"/>
      <c r="M179" s="91"/>
    </row>
    <row r="180" spans="1:13" ht="42.75" hidden="1" x14ac:dyDescent="0.2">
      <c r="A180" s="118"/>
      <c r="B180" s="90"/>
      <c r="C180" s="90"/>
      <c r="D180" s="84" t="s">
        <v>21</v>
      </c>
      <c r="E180" s="85">
        <v>0</v>
      </c>
      <c r="F180" s="85">
        <v>0</v>
      </c>
      <c r="G180" s="85">
        <v>0</v>
      </c>
      <c r="H180" s="85">
        <v>0</v>
      </c>
      <c r="I180" s="85">
        <v>0</v>
      </c>
      <c r="J180" s="85">
        <v>0</v>
      </c>
      <c r="K180" s="85">
        <v>0</v>
      </c>
      <c r="L180" s="91"/>
      <c r="M180" s="91"/>
    </row>
    <row r="181" spans="1:13" ht="23.25" hidden="1" customHeight="1" x14ac:dyDescent="0.2">
      <c r="A181" s="139"/>
      <c r="B181" s="92"/>
      <c r="C181" s="92"/>
      <c r="D181" s="93" t="s">
        <v>35</v>
      </c>
      <c r="E181" s="94">
        <f>E171</f>
        <v>0</v>
      </c>
      <c r="F181" s="94">
        <f>F171</f>
        <v>0</v>
      </c>
      <c r="G181" s="94">
        <f t="shared" ref="G181:K181" si="17">G171</f>
        <v>0</v>
      </c>
      <c r="H181" s="94">
        <f t="shared" si="17"/>
        <v>0</v>
      </c>
      <c r="I181" s="94">
        <f t="shared" si="17"/>
        <v>0</v>
      </c>
      <c r="J181" s="94">
        <f t="shared" si="17"/>
        <v>0</v>
      </c>
      <c r="K181" s="94">
        <f t="shared" si="17"/>
        <v>0</v>
      </c>
      <c r="L181" s="95"/>
      <c r="M181" s="95"/>
    </row>
    <row r="182" spans="1:13" ht="23.25" customHeight="1" x14ac:dyDescent="0.2">
      <c r="A182" s="110" t="s">
        <v>122</v>
      </c>
      <c r="B182" s="69"/>
      <c r="C182" s="69"/>
      <c r="D182" s="69"/>
      <c r="E182" s="69"/>
      <c r="F182" s="69"/>
      <c r="G182" s="69"/>
      <c r="H182" s="69"/>
      <c r="I182" s="69"/>
      <c r="J182" s="69"/>
      <c r="K182" s="69"/>
      <c r="L182" s="69"/>
      <c r="M182" s="111"/>
    </row>
    <row r="183" spans="1:13" ht="15" customHeight="1" x14ac:dyDescent="0.2">
      <c r="A183" s="33" t="s">
        <v>129</v>
      </c>
      <c r="B183" s="77" t="s">
        <v>113</v>
      </c>
      <c r="C183" s="40" t="s">
        <v>119</v>
      </c>
      <c r="D183" s="6" t="s">
        <v>6</v>
      </c>
      <c r="E183" s="4">
        <v>0</v>
      </c>
      <c r="F183" s="4">
        <v>0</v>
      </c>
      <c r="G183" s="4">
        <v>0</v>
      </c>
      <c r="H183" s="4">
        <v>0</v>
      </c>
      <c r="I183" s="4">
        <v>0</v>
      </c>
      <c r="J183" s="4">
        <v>0</v>
      </c>
      <c r="K183" s="4">
        <v>0</v>
      </c>
      <c r="L183" s="16" t="s">
        <v>30</v>
      </c>
      <c r="M183" s="13"/>
    </row>
    <row r="184" spans="1:13" ht="30" x14ac:dyDescent="0.2">
      <c r="A184" s="33"/>
      <c r="B184" s="77"/>
      <c r="C184" s="80"/>
      <c r="D184" s="6" t="s">
        <v>5</v>
      </c>
      <c r="E184" s="4">
        <v>0</v>
      </c>
      <c r="F184" s="4">
        <v>0</v>
      </c>
      <c r="G184" s="4">
        <v>0</v>
      </c>
      <c r="H184" s="4">
        <v>0</v>
      </c>
      <c r="I184" s="4">
        <v>0</v>
      </c>
      <c r="J184" s="4">
        <v>0</v>
      </c>
      <c r="K184" s="4">
        <v>0</v>
      </c>
      <c r="L184" s="16"/>
      <c r="M184" s="14"/>
    </row>
    <row r="185" spans="1:13" ht="30" x14ac:dyDescent="0.2">
      <c r="A185" s="33"/>
      <c r="B185" s="77"/>
      <c r="C185" s="80"/>
      <c r="D185" s="6" t="s">
        <v>10</v>
      </c>
      <c r="E185" s="4">
        <v>0</v>
      </c>
      <c r="F185" s="4">
        <v>0</v>
      </c>
      <c r="G185" s="4">
        <v>0</v>
      </c>
      <c r="H185" s="4">
        <v>0</v>
      </c>
      <c r="I185" s="4">
        <v>0</v>
      </c>
      <c r="J185" s="4">
        <v>0</v>
      </c>
      <c r="K185" s="4">
        <v>0</v>
      </c>
      <c r="L185" s="16"/>
      <c r="M185" s="14"/>
    </row>
    <row r="186" spans="1:13" ht="45" x14ac:dyDescent="0.2">
      <c r="A186" s="33"/>
      <c r="B186" s="77"/>
      <c r="C186" s="80"/>
      <c r="D186" s="6" t="s">
        <v>21</v>
      </c>
      <c r="E186" s="4">
        <v>0</v>
      </c>
      <c r="F186" s="4">
        <v>0</v>
      </c>
      <c r="G186" s="4">
        <v>0</v>
      </c>
      <c r="H186" s="4">
        <v>0</v>
      </c>
      <c r="I186" s="4">
        <v>0</v>
      </c>
      <c r="J186" s="4">
        <v>0</v>
      </c>
      <c r="K186" s="4">
        <v>0</v>
      </c>
      <c r="L186" s="16"/>
      <c r="M186" s="14"/>
    </row>
    <row r="187" spans="1:13" ht="15" x14ac:dyDescent="0.2">
      <c r="A187" s="33"/>
      <c r="B187" s="77"/>
      <c r="C187" s="81"/>
      <c r="D187" s="6" t="s">
        <v>35</v>
      </c>
      <c r="E187" s="4">
        <v>0</v>
      </c>
      <c r="F187" s="4">
        <v>0</v>
      </c>
      <c r="G187" s="4">
        <v>0</v>
      </c>
      <c r="H187" s="4">
        <v>0</v>
      </c>
      <c r="I187" s="4"/>
      <c r="J187" s="4">
        <v>0</v>
      </c>
      <c r="K187" s="4">
        <v>0</v>
      </c>
      <c r="L187" s="16"/>
      <c r="M187" s="15"/>
    </row>
    <row r="188" spans="1:13" ht="15" customHeight="1" x14ac:dyDescent="0.2">
      <c r="A188" s="33" t="s">
        <v>52</v>
      </c>
      <c r="B188" s="77" t="s">
        <v>135</v>
      </c>
      <c r="C188" s="40" t="s">
        <v>119</v>
      </c>
      <c r="D188" s="6" t="s">
        <v>6</v>
      </c>
      <c r="E188" s="4">
        <v>0</v>
      </c>
      <c r="F188" s="4">
        <v>0</v>
      </c>
      <c r="G188" s="4">
        <v>0</v>
      </c>
      <c r="H188" s="4">
        <v>0</v>
      </c>
      <c r="I188" s="4">
        <v>0</v>
      </c>
      <c r="J188" s="4">
        <v>0</v>
      </c>
      <c r="K188" s="4">
        <v>0</v>
      </c>
      <c r="L188" s="16" t="s">
        <v>30</v>
      </c>
      <c r="M188" s="13"/>
    </row>
    <row r="189" spans="1:13" ht="30" x14ac:dyDescent="0.2">
      <c r="A189" s="33"/>
      <c r="B189" s="77"/>
      <c r="C189" s="80"/>
      <c r="D189" s="6" t="s">
        <v>5</v>
      </c>
      <c r="E189" s="4">
        <v>0</v>
      </c>
      <c r="F189" s="4">
        <v>0</v>
      </c>
      <c r="G189" s="4">
        <v>0</v>
      </c>
      <c r="H189" s="4">
        <v>0</v>
      </c>
      <c r="I189" s="4">
        <v>0</v>
      </c>
      <c r="J189" s="4">
        <v>0</v>
      </c>
      <c r="K189" s="4">
        <v>0</v>
      </c>
      <c r="L189" s="16"/>
      <c r="M189" s="14"/>
    </row>
    <row r="190" spans="1:13" ht="30" x14ac:dyDescent="0.2">
      <c r="A190" s="33"/>
      <c r="B190" s="77"/>
      <c r="C190" s="80"/>
      <c r="D190" s="6" t="s">
        <v>10</v>
      </c>
      <c r="E190" s="4">
        <v>0</v>
      </c>
      <c r="F190" s="4">
        <v>0</v>
      </c>
      <c r="G190" s="4">
        <v>0</v>
      </c>
      <c r="H190" s="4">
        <v>0</v>
      </c>
      <c r="I190" s="4">
        <v>0</v>
      </c>
      <c r="J190" s="4">
        <v>0</v>
      </c>
      <c r="K190" s="4">
        <v>0</v>
      </c>
      <c r="L190" s="16"/>
      <c r="M190" s="14"/>
    </row>
    <row r="191" spans="1:13" ht="45" x14ac:dyDescent="0.2">
      <c r="A191" s="33"/>
      <c r="B191" s="77"/>
      <c r="C191" s="80"/>
      <c r="D191" s="6" t="s">
        <v>21</v>
      </c>
      <c r="E191" s="4">
        <v>0</v>
      </c>
      <c r="F191" s="4">
        <v>0</v>
      </c>
      <c r="G191" s="4">
        <v>0</v>
      </c>
      <c r="H191" s="4">
        <v>0</v>
      </c>
      <c r="I191" s="4">
        <v>0</v>
      </c>
      <c r="J191" s="4">
        <v>0</v>
      </c>
      <c r="K191" s="4">
        <v>0</v>
      </c>
      <c r="L191" s="16"/>
      <c r="M191" s="14"/>
    </row>
    <row r="192" spans="1:13" ht="15" x14ac:dyDescent="0.2">
      <c r="A192" s="33"/>
      <c r="B192" s="77"/>
      <c r="C192" s="81"/>
      <c r="D192" s="6" t="s">
        <v>35</v>
      </c>
      <c r="E192" s="4">
        <v>0</v>
      </c>
      <c r="F192" s="4">
        <v>0</v>
      </c>
      <c r="G192" s="4">
        <v>0</v>
      </c>
      <c r="H192" s="4">
        <v>0</v>
      </c>
      <c r="I192" s="4">
        <v>0</v>
      </c>
      <c r="J192" s="4">
        <v>0</v>
      </c>
      <c r="K192" s="4">
        <v>0</v>
      </c>
      <c r="L192" s="16"/>
      <c r="M192" s="15"/>
    </row>
    <row r="193" spans="1:14" ht="15" customHeight="1" x14ac:dyDescent="0.2">
      <c r="A193" s="33" t="s">
        <v>53</v>
      </c>
      <c r="B193" s="77" t="s">
        <v>136</v>
      </c>
      <c r="C193" s="40" t="s">
        <v>119</v>
      </c>
      <c r="D193" s="6" t="s">
        <v>6</v>
      </c>
      <c r="E193" s="4">
        <v>0</v>
      </c>
      <c r="F193" s="4">
        <v>0</v>
      </c>
      <c r="G193" s="4">
        <v>0</v>
      </c>
      <c r="H193" s="4">
        <v>0</v>
      </c>
      <c r="I193" s="4">
        <v>0</v>
      </c>
      <c r="J193" s="4">
        <v>0</v>
      </c>
      <c r="K193" s="4">
        <v>0</v>
      </c>
      <c r="L193" s="16" t="s">
        <v>30</v>
      </c>
      <c r="M193" s="13"/>
    </row>
    <row r="194" spans="1:14" ht="30" x14ac:dyDescent="0.2">
      <c r="A194" s="33"/>
      <c r="B194" s="77"/>
      <c r="C194" s="80"/>
      <c r="D194" s="6" t="s">
        <v>5</v>
      </c>
      <c r="E194" s="4">
        <v>0</v>
      </c>
      <c r="F194" s="4">
        <v>0</v>
      </c>
      <c r="G194" s="4">
        <v>0</v>
      </c>
      <c r="H194" s="4">
        <v>0</v>
      </c>
      <c r="I194" s="4">
        <v>0</v>
      </c>
      <c r="J194" s="4">
        <v>0</v>
      </c>
      <c r="K194" s="4">
        <v>0</v>
      </c>
      <c r="L194" s="16"/>
      <c r="M194" s="14"/>
    </row>
    <row r="195" spans="1:14" ht="30" x14ac:dyDescent="0.2">
      <c r="A195" s="33"/>
      <c r="B195" s="77"/>
      <c r="C195" s="80"/>
      <c r="D195" s="6" t="s">
        <v>10</v>
      </c>
      <c r="E195" s="4">
        <v>0</v>
      </c>
      <c r="F195" s="4">
        <v>0</v>
      </c>
      <c r="G195" s="4">
        <v>0</v>
      </c>
      <c r="H195" s="4">
        <v>0</v>
      </c>
      <c r="I195" s="4">
        <v>0</v>
      </c>
      <c r="J195" s="4">
        <v>0</v>
      </c>
      <c r="K195" s="4">
        <v>0</v>
      </c>
      <c r="L195" s="16"/>
      <c r="M195" s="14"/>
    </row>
    <row r="196" spans="1:14" ht="45" x14ac:dyDescent="0.2">
      <c r="A196" s="33"/>
      <c r="B196" s="77"/>
      <c r="C196" s="80"/>
      <c r="D196" s="6" t="s">
        <v>21</v>
      </c>
      <c r="E196" s="4">
        <v>0</v>
      </c>
      <c r="F196" s="4">
        <v>0</v>
      </c>
      <c r="G196" s="4">
        <v>0</v>
      </c>
      <c r="H196" s="4">
        <v>0</v>
      </c>
      <c r="I196" s="4">
        <v>0</v>
      </c>
      <c r="J196" s="4">
        <v>0</v>
      </c>
      <c r="K196" s="4">
        <v>0</v>
      </c>
      <c r="L196" s="16"/>
      <c r="M196" s="14"/>
    </row>
    <row r="197" spans="1:14" ht="15" x14ac:dyDescent="0.2">
      <c r="A197" s="33"/>
      <c r="B197" s="77"/>
      <c r="C197" s="81"/>
      <c r="D197" s="6" t="s">
        <v>35</v>
      </c>
      <c r="E197" s="4">
        <v>0</v>
      </c>
      <c r="F197" s="4">
        <v>0</v>
      </c>
      <c r="G197" s="4">
        <v>0</v>
      </c>
      <c r="H197" s="4">
        <v>0</v>
      </c>
      <c r="I197" s="4">
        <v>0</v>
      </c>
      <c r="J197" s="4">
        <v>0</v>
      </c>
      <c r="K197" s="4">
        <v>0</v>
      </c>
      <c r="L197" s="16"/>
      <c r="M197" s="15"/>
    </row>
    <row r="198" spans="1:14" ht="15" customHeight="1" x14ac:dyDescent="0.2">
      <c r="A198" s="33" t="s">
        <v>132</v>
      </c>
      <c r="B198" s="77" t="s">
        <v>137</v>
      </c>
      <c r="C198" s="40" t="s">
        <v>119</v>
      </c>
      <c r="D198" s="6" t="s">
        <v>6</v>
      </c>
      <c r="E198" s="4">
        <v>0</v>
      </c>
      <c r="F198" s="4">
        <v>0</v>
      </c>
      <c r="G198" s="4">
        <v>0</v>
      </c>
      <c r="H198" s="4">
        <v>0</v>
      </c>
      <c r="I198" s="4">
        <v>0</v>
      </c>
      <c r="J198" s="4">
        <v>0</v>
      </c>
      <c r="K198" s="4">
        <v>0</v>
      </c>
      <c r="L198" s="16" t="s">
        <v>30</v>
      </c>
      <c r="M198" s="13"/>
    </row>
    <row r="199" spans="1:14" ht="30" x14ac:dyDescent="0.2">
      <c r="A199" s="33"/>
      <c r="B199" s="77"/>
      <c r="C199" s="80"/>
      <c r="D199" s="6" t="s">
        <v>5</v>
      </c>
      <c r="E199" s="4">
        <v>0</v>
      </c>
      <c r="F199" s="4">
        <v>0</v>
      </c>
      <c r="G199" s="4">
        <v>0</v>
      </c>
      <c r="H199" s="4">
        <v>0</v>
      </c>
      <c r="I199" s="4">
        <v>0</v>
      </c>
      <c r="J199" s="4">
        <v>0</v>
      </c>
      <c r="K199" s="4">
        <v>0</v>
      </c>
      <c r="L199" s="16"/>
      <c r="M199" s="14"/>
    </row>
    <row r="200" spans="1:14" ht="30" x14ac:dyDescent="0.2">
      <c r="A200" s="33"/>
      <c r="B200" s="77"/>
      <c r="C200" s="80"/>
      <c r="D200" s="6" t="s">
        <v>10</v>
      </c>
      <c r="E200" s="4">
        <v>0</v>
      </c>
      <c r="F200" s="4">
        <v>0</v>
      </c>
      <c r="G200" s="4">
        <v>0</v>
      </c>
      <c r="H200" s="4">
        <v>0</v>
      </c>
      <c r="I200" s="4">
        <v>0</v>
      </c>
      <c r="J200" s="4">
        <v>0</v>
      </c>
      <c r="K200" s="4">
        <v>0</v>
      </c>
      <c r="L200" s="16"/>
      <c r="M200" s="14"/>
    </row>
    <row r="201" spans="1:14" ht="45" x14ac:dyDescent="0.2">
      <c r="A201" s="33"/>
      <c r="B201" s="77"/>
      <c r="C201" s="80"/>
      <c r="D201" s="6" t="s">
        <v>21</v>
      </c>
      <c r="E201" s="4">
        <v>0</v>
      </c>
      <c r="F201" s="4">
        <v>0</v>
      </c>
      <c r="G201" s="4">
        <v>0</v>
      </c>
      <c r="H201" s="4">
        <v>0</v>
      </c>
      <c r="I201" s="4">
        <v>0</v>
      </c>
      <c r="J201" s="4">
        <v>0</v>
      </c>
      <c r="K201" s="4">
        <v>0</v>
      </c>
      <c r="L201" s="16"/>
      <c r="M201" s="14"/>
    </row>
    <row r="202" spans="1:14" ht="15" x14ac:dyDescent="0.2">
      <c r="A202" s="33"/>
      <c r="B202" s="77"/>
      <c r="C202" s="81"/>
      <c r="D202" s="6" t="s">
        <v>35</v>
      </c>
      <c r="E202" s="4">
        <v>0</v>
      </c>
      <c r="F202" s="4">
        <v>0</v>
      </c>
      <c r="G202" s="4">
        <v>0</v>
      </c>
      <c r="H202" s="4">
        <v>0</v>
      </c>
      <c r="I202" s="4">
        <v>0</v>
      </c>
      <c r="J202" s="4">
        <v>0</v>
      </c>
      <c r="K202" s="4">
        <v>0</v>
      </c>
      <c r="L202" s="16"/>
      <c r="M202" s="15"/>
    </row>
    <row r="203" spans="1:14" ht="15" customHeight="1" x14ac:dyDescent="0.2">
      <c r="A203" s="118"/>
      <c r="B203" s="90" t="s">
        <v>123</v>
      </c>
      <c r="C203" s="90"/>
      <c r="D203" s="84" t="s">
        <v>6</v>
      </c>
      <c r="E203" s="85">
        <v>0</v>
      </c>
      <c r="F203" s="85">
        <v>0</v>
      </c>
      <c r="G203" s="85">
        <v>0</v>
      </c>
      <c r="H203" s="85">
        <v>0</v>
      </c>
      <c r="I203" s="85">
        <v>0</v>
      </c>
      <c r="J203" s="85">
        <v>0</v>
      </c>
      <c r="K203" s="85">
        <v>0</v>
      </c>
      <c r="L203" s="91"/>
      <c r="M203" s="91"/>
    </row>
    <row r="204" spans="1:14" ht="32.25" customHeight="1" x14ac:dyDescent="0.2">
      <c r="A204" s="118"/>
      <c r="B204" s="90"/>
      <c r="C204" s="90"/>
      <c r="D204" s="84" t="s">
        <v>5</v>
      </c>
      <c r="E204" s="85">
        <v>0</v>
      </c>
      <c r="F204" s="85">
        <v>0</v>
      </c>
      <c r="G204" s="85">
        <v>0</v>
      </c>
      <c r="H204" s="85">
        <v>0</v>
      </c>
      <c r="I204" s="85"/>
      <c r="J204" s="85">
        <v>0</v>
      </c>
      <c r="K204" s="85">
        <v>0</v>
      </c>
      <c r="L204" s="91"/>
      <c r="M204" s="91"/>
    </row>
    <row r="205" spans="1:14" ht="34.5" customHeight="1" x14ac:dyDescent="0.2">
      <c r="A205" s="118"/>
      <c r="B205" s="90"/>
      <c r="C205" s="90"/>
      <c r="D205" s="84" t="s">
        <v>10</v>
      </c>
      <c r="E205" s="85">
        <v>0</v>
      </c>
      <c r="F205" s="85">
        <v>0</v>
      </c>
      <c r="G205" s="85">
        <v>0</v>
      </c>
      <c r="H205" s="85">
        <v>0</v>
      </c>
      <c r="I205" s="85">
        <v>0</v>
      </c>
      <c r="J205" s="85">
        <v>0</v>
      </c>
      <c r="K205" s="85">
        <v>0</v>
      </c>
      <c r="L205" s="91"/>
      <c r="M205" s="91"/>
    </row>
    <row r="206" spans="1:14" ht="42.75" x14ac:dyDescent="0.2">
      <c r="A206" s="118"/>
      <c r="B206" s="90"/>
      <c r="C206" s="90"/>
      <c r="D206" s="84" t="s">
        <v>21</v>
      </c>
      <c r="E206" s="85">
        <v>0</v>
      </c>
      <c r="F206" s="85">
        <v>0</v>
      </c>
      <c r="G206" s="85">
        <v>0</v>
      </c>
      <c r="H206" s="85">
        <v>0</v>
      </c>
      <c r="I206" s="85">
        <v>0</v>
      </c>
      <c r="J206" s="85">
        <v>0</v>
      </c>
      <c r="K206" s="85">
        <v>0</v>
      </c>
      <c r="L206" s="91"/>
      <c r="M206" s="91"/>
    </row>
    <row r="207" spans="1:14" ht="14.25" x14ac:dyDescent="0.2">
      <c r="A207" s="118"/>
      <c r="B207" s="90"/>
      <c r="C207" s="90"/>
      <c r="D207" s="84" t="s">
        <v>35</v>
      </c>
      <c r="E207" s="85">
        <v>0</v>
      </c>
      <c r="F207" s="85">
        <v>0</v>
      </c>
      <c r="G207" s="85">
        <v>0</v>
      </c>
      <c r="H207" s="85">
        <v>0</v>
      </c>
      <c r="I207" s="85">
        <v>0</v>
      </c>
      <c r="J207" s="85">
        <v>0</v>
      </c>
      <c r="K207" s="85">
        <v>0</v>
      </c>
      <c r="L207" s="91"/>
      <c r="M207" s="91"/>
      <c r="N207" s="41" t="s">
        <v>110</v>
      </c>
    </row>
    <row r="208" spans="1:14" ht="27" customHeight="1" x14ac:dyDescent="0.2">
      <c r="A208" s="110" t="s">
        <v>124</v>
      </c>
      <c r="B208" s="69"/>
      <c r="C208" s="69"/>
      <c r="D208" s="69"/>
      <c r="E208" s="69"/>
      <c r="F208" s="69"/>
      <c r="G208" s="69"/>
      <c r="H208" s="69"/>
      <c r="I208" s="69"/>
      <c r="J208" s="69"/>
      <c r="K208" s="69"/>
      <c r="L208" s="69"/>
      <c r="M208" s="111"/>
    </row>
    <row r="209" spans="1:14" ht="27" customHeight="1" x14ac:dyDescent="0.2">
      <c r="A209" s="34" t="s">
        <v>130</v>
      </c>
      <c r="B209" s="70" t="s">
        <v>138</v>
      </c>
      <c r="C209" s="40" t="s">
        <v>119</v>
      </c>
      <c r="D209" s="98" t="s">
        <v>6</v>
      </c>
      <c r="E209" s="4">
        <v>0</v>
      </c>
      <c r="F209" s="4">
        <f>F214</f>
        <v>5000</v>
      </c>
      <c r="G209" s="4">
        <f>G214</f>
        <v>5000</v>
      </c>
      <c r="H209" s="4">
        <f>H179</f>
        <v>0</v>
      </c>
      <c r="I209" s="4">
        <f>I179</f>
        <v>0</v>
      </c>
      <c r="J209" s="4">
        <f>J179</f>
        <v>0</v>
      </c>
      <c r="K209" s="4">
        <f>K179</f>
        <v>0</v>
      </c>
      <c r="L209" s="40" t="s">
        <v>30</v>
      </c>
      <c r="M209" s="13"/>
    </row>
    <row r="210" spans="1:14" ht="35.25" customHeight="1" x14ac:dyDescent="0.2">
      <c r="A210" s="38"/>
      <c r="B210" s="78"/>
      <c r="C210" s="80"/>
      <c r="D210" s="98" t="s">
        <v>5</v>
      </c>
      <c r="E210" s="4">
        <v>0</v>
      </c>
      <c r="F210" s="4">
        <v>0</v>
      </c>
      <c r="G210" s="4">
        <v>0</v>
      </c>
      <c r="H210" s="4">
        <v>0</v>
      </c>
      <c r="I210" s="4">
        <f t="shared" ref="I210:K212" si="18">I180</f>
        <v>0</v>
      </c>
      <c r="J210" s="4">
        <f t="shared" si="18"/>
        <v>0</v>
      </c>
      <c r="K210" s="4">
        <f t="shared" si="18"/>
        <v>0</v>
      </c>
      <c r="L210" s="80"/>
      <c r="M210" s="14"/>
    </row>
    <row r="211" spans="1:14" ht="42" customHeight="1" x14ac:dyDescent="0.2">
      <c r="A211" s="38"/>
      <c r="B211" s="78"/>
      <c r="C211" s="80"/>
      <c r="D211" s="98" t="s">
        <v>10</v>
      </c>
      <c r="E211" s="4">
        <f>E181</f>
        <v>0</v>
      </c>
      <c r="F211" s="4">
        <f>F216</f>
        <v>5000</v>
      </c>
      <c r="G211" s="4">
        <f>G216</f>
        <v>5000</v>
      </c>
      <c r="H211" s="4">
        <f>H181</f>
        <v>0</v>
      </c>
      <c r="I211" s="4">
        <f t="shared" si="18"/>
        <v>0</v>
      </c>
      <c r="J211" s="4">
        <f t="shared" si="18"/>
        <v>0</v>
      </c>
      <c r="K211" s="4">
        <f t="shared" si="18"/>
        <v>0</v>
      </c>
      <c r="L211" s="80"/>
      <c r="M211" s="14"/>
    </row>
    <row r="212" spans="1:14" ht="51.75" customHeight="1" x14ac:dyDescent="0.2">
      <c r="A212" s="38"/>
      <c r="B212" s="78"/>
      <c r="C212" s="80"/>
      <c r="D212" s="98" t="s">
        <v>21</v>
      </c>
      <c r="E212" s="4">
        <f>E182</f>
        <v>0</v>
      </c>
      <c r="F212" s="4">
        <v>0</v>
      </c>
      <c r="G212" s="4">
        <v>0</v>
      </c>
      <c r="H212" s="4">
        <f>H182</f>
        <v>0</v>
      </c>
      <c r="I212" s="4">
        <f t="shared" si="18"/>
        <v>0</v>
      </c>
      <c r="J212" s="4">
        <f t="shared" si="18"/>
        <v>0</v>
      </c>
      <c r="K212" s="4">
        <f t="shared" si="18"/>
        <v>0</v>
      </c>
      <c r="L212" s="80"/>
      <c r="M212" s="14"/>
    </row>
    <row r="213" spans="1:14" ht="27" customHeight="1" x14ac:dyDescent="0.2">
      <c r="A213" s="39"/>
      <c r="B213" s="79"/>
      <c r="C213" s="81"/>
      <c r="D213" s="98" t="s">
        <v>35</v>
      </c>
      <c r="E213" s="4">
        <f>E198</f>
        <v>0</v>
      </c>
      <c r="F213" s="4">
        <v>0</v>
      </c>
      <c r="G213" s="4">
        <v>0</v>
      </c>
      <c r="H213" s="4">
        <v>0</v>
      </c>
      <c r="I213" s="4">
        <f>I198</f>
        <v>0</v>
      </c>
      <c r="J213" s="4">
        <f>J198</f>
        <v>0</v>
      </c>
      <c r="K213" s="4">
        <f>K198</f>
        <v>0</v>
      </c>
      <c r="L213" s="81"/>
      <c r="M213" s="15"/>
    </row>
    <row r="214" spans="1:14" ht="27" customHeight="1" x14ac:dyDescent="0.2">
      <c r="A214" s="34" t="s">
        <v>53</v>
      </c>
      <c r="B214" s="70" t="s">
        <v>147</v>
      </c>
      <c r="C214" s="40" t="s">
        <v>119</v>
      </c>
      <c r="D214" s="98" t="s">
        <v>6</v>
      </c>
      <c r="E214" s="4">
        <v>0</v>
      </c>
      <c r="F214" s="4">
        <f>F216</f>
        <v>5000</v>
      </c>
      <c r="G214" s="4">
        <f>G216</f>
        <v>5000</v>
      </c>
      <c r="H214" s="4">
        <f>H174</f>
        <v>0</v>
      </c>
      <c r="I214" s="4">
        <f>I174</f>
        <v>0</v>
      </c>
      <c r="J214" s="4">
        <f>J174</f>
        <v>0</v>
      </c>
      <c r="K214" s="4">
        <f>K174</f>
        <v>0</v>
      </c>
      <c r="L214" s="40" t="s">
        <v>30</v>
      </c>
      <c r="M214" s="95"/>
    </row>
    <row r="215" spans="1:14" ht="36.75" customHeight="1" x14ac:dyDescent="0.2">
      <c r="A215" s="38"/>
      <c r="B215" s="78"/>
      <c r="C215" s="80"/>
      <c r="D215" s="98" t="s">
        <v>5</v>
      </c>
      <c r="E215" s="4">
        <v>0</v>
      </c>
      <c r="F215" s="4">
        <v>0</v>
      </c>
      <c r="G215" s="4">
        <v>0</v>
      </c>
      <c r="H215" s="4">
        <v>0</v>
      </c>
      <c r="I215" s="4">
        <f t="shared" ref="I215:K217" si="19">I175</f>
        <v>0</v>
      </c>
      <c r="J215" s="4">
        <f t="shared" si="19"/>
        <v>0</v>
      </c>
      <c r="K215" s="4">
        <f t="shared" si="19"/>
        <v>0</v>
      </c>
      <c r="L215" s="80"/>
      <c r="M215" s="140"/>
    </row>
    <row r="216" spans="1:14" ht="38.25" customHeight="1" x14ac:dyDescent="0.2">
      <c r="A216" s="38"/>
      <c r="B216" s="78"/>
      <c r="C216" s="80"/>
      <c r="D216" s="98" t="s">
        <v>10</v>
      </c>
      <c r="E216" s="4">
        <f>E176</f>
        <v>0</v>
      </c>
      <c r="F216" s="4">
        <f>G216</f>
        <v>5000</v>
      </c>
      <c r="G216" s="4">
        <v>5000</v>
      </c>
      <c r="H216" s="4">
        <f>H176</f>
        <v>0</v>
      </c>
      <c r="I216" s="4">
        <f t="shared" si="19"/>
        <v>0</v>
      </c>
      <c r="J216" s="4">
        <f t="shared" si="19"/>
        <v>0</v>
      </c>
      <c r="K216" s="4">
        <f t="shared" si="19"/>
        <v>0</v>
      </c>
      <c r="L216" s="80"/>
      <c r="M216" s="140"/>
    </row>
    <row r="217" spans="1:14" ht="27" customHeight="1" x14ac:dyDescent="0.2">
      <c r="A217" s="38"/>
      <c r="B217" s="78"/>
      <c r="C217" s="80"/>
      <c r="D217" s="98" t="s">
        <v>21</v>
      </c>
      <c r="E217" s="4">
        <f>E177</f>
        <v>0</v>
      </c>
      <c r="F217" s="4">
        <v>0</v>
      </c>
      <c r="G217" s="4">
        <v>0</v>
      </c>
      <c r="H217" s="4">
        <f>H177</f>
        <v>0</v>
      </c>
      <c r="I217" s="4">
        <f t="shared" si="19"/>
        <v>0</v>
      </c>
      <c r="J217" s="4">
        <f t="shared" si="19"/>
        <v>0</v>
      </c>
      <c r="K217" s="4">
        <f t="shared" si="19"/>
        <v>0</v>
      </c>
      <c r="L217" s="80"/>
      <c r="M217" s="140"/>
    </row>
    <row r="218" spans="1:14" ht="27" customHeight="1" x14ac:dyDescent="0.2">
      <c r="A218" s="39"/>
      <c r="B218" s="79"/>
      <c r="C218" s="81"/>
      <c r="D218" s="98" t="s">
        <v>35</v>
      </c>
      <c r="E218" s="4">
        <f>E193</f>
        <v>0</v>
      </c>
      <c r="F218" s="4">
        <v>0</v>
      </c>
      <c r="G218" s="4">
        <v>0</v>
      </c>
      <c r="H218" s="4">
        <v>0</v>
      </c>
      <c r="I218" s="4">
        <f>I193</f>
        <v>0</v>
      </c>
      <c r="J218" s="4">
        <f>J193</f>
        <v>0</v>
      </c>
      <c r="K218" s="4">
        <f>K193</f>
        <v>0</v>
      </c>
      <c r="L218" s="81"/>
      <c r="M218" s="141"/>
    </row>
    <row r="219" spans="1:14" ht="40.5" customHeight="1" x14ac:dyDescent="0.2">
      <c r="A219" s="34" t="s">
        <v>131</v>
      </c>
      <c r="B219" s="70" t="s">
        <v>139</v>
      </c>
      <c r="C219" s="40" t="s">
        <v>119</v>
      </c>
      <c r="D219" s="98" t="s">
        <v>6</v>
      </c>
      <c r="E219" s="4">
        <v>0</v>
      </c>
      <c r="F219" s="4">
        <f>F224</f>
        <v>3879</v>
      </c>
      <c r="G219" s="4">
        <f>G224</f>
        <v>1293</v>
      </c>
      <c r="H219" s="4">
        <f>H224</f>
        <v>1293</v>
      </c>
      <c r="I219" s="4">
        <f>I224</f>
        <v>1293</v>
      </c>
      <c r="J219" s="4">
        <f t="shared" ref="J219:K222" si="20">J179</f>
        <v>0</v>
      </c>
      <c r="K219" s="4">
        <f t="shared" si="20"/>
        <v>0</v>
      </c>
      <c r="L219" s="40" t="s">
        <v>30</v>
      </c>
      <c r="M219" s="95"/>
    </row>
    <row r="220" spans="1:14" ht="40.5" customHeight="1" x14ac:dyDescent="0.2">
      <c r="A220" s="38"/>
      <c r="B220" s="78"/>
      <c r="C220" s="80"/>
      <c r="D220" s="98" t="s">
        <v>5</v>
      </c>
      <c r="E220" s="4">
        <v>0</v>
      </c>
      <c r="F220" s="4">
        <v>0</v>
      </c>
      <c r="G220" s="4">
        <v>0</v>
      </c>
      <c r="H220" s="4">
        <v>0</v>
      </c>
      <c r="I220" s="4">
        <f>I180</f>
        <v>0</v>
      </c>
      <c r="J220" s="4">
        <f t="shared" si="20"/>
        <v>0</v>
      </c>
      <c r="K220" s="4">
        <f t="shared" si="20"/>
        <v>0</v>
      </c>
      <c r="L220" s="80"/>
      <c r="M220" s="140"/>
    </row>
    <row r="221" spans="1:14" ht="35.25" customHeight="1" x14ac:dyDescent="0.2">
      <c r="A221" s="38"/>
      <c r="B221" s="78"/>
      <c r="C221" s="80"/>
      <c r="D221" s="98" t="s">
        <v>10</v>
      </c>
      <c r="E221" s="4">
        <f>E181</f>
        <v>0</v>
      </c>
      <c r="F221" s="4">
        <f>SUM(G221:K221)</f>
        <v>1986</v>
      </c>
      <c r="G221" s="4">
        <v>662</v>
      </c>
      <c r="H221" s="4">
        <v>662</v>
      </c>
      <c r="I221" s="4">
        <v>662</v>
      </c>
      <c r="J221" s="4">
        <f t="shared" si="20"/>
        <v>0</v>
      </c>
      <c r="K221" s="4">
        <f t="shared" si="20"/>
        <v>0</v>
      </c>
      <c r="L221" s="80"/>
      <c r="M221" s="140"/>
    </row>
    <row r="222" spans="1:14" ht="33" customHeight="1" x14ac:dyDescent="0.2">
      <c r="A222" s="38"/>
      <c r="B222" s="78"/>
      <c r="C222" s="80"/>
      <c r="D222" s="98" t="s">
        <v>21</v>
      </c>
      <c r="E222" s="4">
        <f>E182</f>
        <v>0</v>
      </c>
      <c r="F222" s="4">
        <f>SUM(G222:K222)</f>
        <v>1893</v>
      </c>
      <c r="G222" s="4">
        <v>631</v>
      </c>
      <c r="H222" s="4">
        <v>631</v>
      </c>
      <c r="I222" s="4">
        <v>631</v>
      </c>
      <c r="J222" s="4">
        <f t="shared" si="20"/>
        <v>0</v>
      </c>
      <c r="K222" s="4">
        <f t="shared" si="20"/>
        <v>0</v>
      </c>
      <c r="L222" s="80"/>
      <c r="M222" s="140"/>
    </row>
    <row r="223" spans="1:14" ht="27" customHeight="1" x14ac:dyDescent="0.2">
      <c r="A223" s="39"/>
      <c r="B223" s="79"/>
      <c r="C223" s="81"/>
      <c r="D223" s="98" t="s">
        <v>35</v>
      </c>
      <c r="E223" s="4">
        <f>E198</f>
        <v>0</v>
      </c>
      <c r="F223" s="4">
        <v>0</v>
      </c>
      <c r="G223" s="4">
        <v>0</v>
      </c>
      <c r="H223" s="4">
        <v>0</v>
      </c>
      <c r="I223" s="4">
        <f>I198</f>
        <v>0</v>
      </c>
      <c r="J223" s="4">
        <f>J198</f>
        <v>0</v>
      </c>
      <c r="K223" s="4">
        <f>K198</f>
        <v>0</v>
      </c>
      <c r="L223" s="81"/>
      <c r="M223" s="141"/>
    </row>
    <row r="224" spans="1:14" ht="22.5" customHeight="1" x14ac:dyDescent="0.2">
      <c r="A224" s="34" t="s">
        <v>133</v>
      </c>
      <c r="B224" s="100" t="s">
        <v>140</v>
      </c>
      <c r="C224" s="40" t="s">
        <v>119</v>
      </c>
      <c r="D224" s="98" t="s">
        <v>6</v>
      </c>
      <c r="E224" s="4">
        <v>0</v>
      </c>
      <c r="F224" s="4">
        <f>F226+F227</f>
        <v>3879</v>
      </c>
      <c r="G224" s="4">
        <f>G226+G227</f>
        <v>1293</v>
      </c>
      <c r="H224" s="4">
        <f>H226+H227</f>
        <v>1293</v>
      </c>
      <c r="I224" s="4">
        <f>I226+I227</f>
        <v>1293</v>
      </c>
      <c r="J224" s="4">
        <v>0</v>
      </c>
      <c r="K224" s="4">
        <v>0</v>
      </c>
      <c r="L224" s="16" t="s">
        <v>30</v>
      </c>
      <c r="M224" s="95"/>
      <c r="N224" s="42"/>
    </row>
    <row r="225" spans="1:14" ht="33" customHeight="1" x14ac:dyDescent="0.2">
      <c r="A225" s="38"/>
      <c r="B225" s="101"/>
      <c r="C225" s="80"/>
      <c r="D225" s="98" t="s">
        <v>5</v>
      </c>
      <c r="E225" s="4">
        <v>0</v>
      </c>
      <c r="F225" s="4">
        <v>0</v>
      </c>
      <c r="G225" s="4">
        <v>0</v>
      </c>
      <c r="H225" s="4">
        <v>0</v>
      </c>
      <c r="I225" s="4">
        <v>0</v>
      </c>
      <c r="J225" s="4">
        <v>0</v>
      </c>
      <c r="K225" s="4">
        <v>0</v>
      </c>
      <c r="L225" s="16"/>
      <c r="M225" s="140"/>
    </row>
    <row r="226" spans="1:14" ht="33.75" customHeight="1" x14ac:dyDescent="0.2">
      <c r="A226" s="38"/>
      <c r="B226" s="101"/>
      <c r="C226" s="80"/>
      <c r="D226" s="98" t="s">
        <v>10</v>
      </c>
      <c r="E226" s="4">
        <v>0</v>
      </c>
      <c r="F226" s="4">
        <f>SUM(G226:K226)</f>
        <v>1986</v>
      </c>
      <c r="G226" s="4">
        <v>662</v>
      </c>
      <c r="H226" s="4">
        <v>662</v>
      </c>
      <c r="I226" s="4">
        <v>662</v>
      </c>
      <c r="J226" s="4">
        <v>0</v>
      </c>
      <c r="K226" s="4">
        <v>0</v>
      </c>
      <c r="L226" s="16"/>
      <c r="M226" s="140"/>
    </row>
    <row r="227" spans="1:14" ht="29.25" customHeight="1" x14ac:dyDescent="0.2">
      <c r="A227" s="38"/>
      <c r="B227" s="101"/>
      <c r="C227" s="80"/>
      <c r="D227" s="98" t="s">
        <v>21</v>
      </c>
      <c r="E227" s="4">
        <v>0</v>
      </c>
      <c r="F227" s="4">
        <f>SUM(G227:K227)</f>
        <v>1893</v>
      </c>
      <c r="G227" s="4">
        <v>631</v>
      </c>
      <c r="H227" s="4">
        <v>631</v>
      </c>
      <c r="I227" s="4">
        <v>631</v>
      </c>
      <c r="J227" s="4">
        <v>0</v>
      </c>
      <c r="K227" s="4">
        <v>0</v>
      </c>
      <c r="L227" s="16"/>
      <c r="M227" s="140"/>
    </row>
    <row r="228" spans="1:14" ht="66" customHeight="1" x14ac:dyDescent="0.2">
      <c r="A228" s="39"/>
      <c r="B228" s="102"/>
      <c r="C228" s="81"/>
      <c r="D228" s="98" t="s">
        <v>35</v>
      </c>
      <c r="E228" s="4">
        <v>0</v>
      </c>
      <c r="F228" s="4">
        <v>0</v>
      </c>
      <c r="G228" s="4">
        <v>0</v>
      </c>
      <c r="H228" s="4">
        <v>0</v>
      </c>
      <c r="I228" s="4">
        <v>0</v>
      </c>
      <c r="J228" s="4">
        <v>0</v>
      </c>
      <c r="K228" s="4">
        <v>0</v>
      </c>
      <c r="L228" s="16"/>
      <c r="M228" s="141"/>
    </row>
    <row r="229" spans="1:14" ht="24" customHeight="1" x14ac:dyDescent="0.2">
      <c r="A229" s="118"/>
      <c r="B229" s="90" t="s">
        <v>82</v>
      </c>
      <c r="C229" s="90"/>
      <c r="D229" s="84" t="s">
        <v>6</v>
      </c>
      <c r="E229" s="85">
        <v>0</v>
      </c>
      <c r="F229" s="85">
        <f>G229+H229+I229</f>
        <v>8879</v>
      </c>
      <c r="G229" s="85">
        <f>G224+G214</f>
        <v>6293</v>
      </c>
      <c r="H229" s="85">
        <f>H224+H214</f>
        <v>1293</v>
      </c>
      <c r="I229" s="85">
        <f>I224+I214</f>
        <v>1293</v>
      </c>
      <c r="J229" s="85">
        <v>0</v>
      </c>
      <c r="K229" s="85">
        <v>0</v>
      </c>
      <c r="L229" s="21"/>
      <c r="M229" s="95"/>
    </row>
    <row r="230" spans="1:14" ht="30" customHeight="1" x14ac:dyDescent="0.2">
      <c r="A230" s="118"/>
      <c r="B230" s="90"/>
      <c r="C230" s="90"/>
      <c r="D230" s="84" t="s">
        <v>5</v>
      </c>
      <c r="E230" s="85">
        <v>0</v>
      </c>
      <c r="F230" s="85">
        <v>0</v>
      </c>
      <c r="G230" s="85">
        <v>0</v>
      </c>
      <c r="H230" s="85">
        <v>0</v>
      </c>
      <c r="I230" s="85">
        <v>0</v>
      </c>
      <c r="J230" s="85">
        <v>0</v>
      </c>
      <c r="K230" s="85">
        <v>0</v>
      </c>
      <c r="L230" s="22"/>
      <c r="M230" s="140"/>
    </row>
    <row r="231" spans="1:14" ht="33.75" customHeight="1" x14ac:dyDescent="0.2">
      <c r="A231" s="118"/>
      <c r="B231" s="90"/>
      <c r="C231" s="90"/>
      <c r="D231" s="84" t="s">
        <v>10</v>
      </c>
      <c r="E231" s="85">
        <v>0</v>
      </c>
      <c r="F231" s="85">
        <f>G231+H231+I231</f>
        <v>6986</v>
      </c>
      <c r="G231" s="85">
        <f>G226+G216</f>
        <v>5662</v>
      </c>
      <c r="H231" s="85">
        <f>H226+H216</f>
        <v>662</v>
      </c>
      <c r="I231" s="85">
        <f>I226</f>
        <v>662</v>
      </c>
      <c r="J231" s="85">
        <v>0</v>
      </c>
      <c r="K231" s="85">
        <v>0</v>
      </c>
      <c r="L231" s="22"/>
      <c r="M231" s="140"/>
    </row>
    <row r="232" spans="1:14" ht="46.5" customHeight="1" x14ac:dyDescent="0.2">
      <c r="A232" s="118"/>
      <c r="B232" s="90"/>
      <c r="C232" s="90"/>
      <c r="D232" s="84" t="s">
        <v>21</v>
      </c>
      <c r="E232" s="85">
        <v>0</v>
      </c>
      <c r="F232" s="85">
        <f>G232+H232+I232</f>
        <v>1893</v>
      </c>
      <c r="G232" s="85">
        <v>631</v>
      </c>
      <c r="H232" s="85">
        <v>631</v>
      </c>
      <c r="I232" s="85">
        <v>631</v>
      </c>
      <c r="J232" s="85">
        <v>0</v>
      </c>
      <c r="K232" s="85">
        <v>0</v>
      </c>
      <c r="L232" s="22"/>
      <c r="M232" s="140"/>
    </row>
    <row r="233" spans="1:14" ht="24" customHeight="1" x14ac:dyDescent="0.2">
      <c r="A233" s="118"/>
      <c r="B233" s="90"/>
      <c r="C233" s="90"/>
      <c r="D233" s="84" t="s">
        <v>35</v>
      </c>
      <c r="E233" s="85">
        <v>0</v>
      </c>
      <c r="F233" s="85">
        <v>0</v>
      </c>
      <c r="G233" s="85">
        <v>0</v>
      </c>
      <c r="H233" s="85">
        <v>0</v>
      </c>
      <c r="I233" s="85">
        <v>0</v>
      </c>
      <c r="J233" s="85">
        <v>0</v>
      </c>
      <c r="K233" s="85">
        <v>0</v>
      </c>
      <c r="L233" s="23"/>
      <c r="M233" s="141"/>
    </row>
    <row r="234" spans="1:14" ht="30" customHeight="1" x14ac:dyDescent="0.2">
      <c r="A234" s="139"/>
      <c r="B234" s="142" t="s">
        <v>114</v>
      </c>
      <c r="C234" s="143"/>
      <c r="D234" s="144" t="s">
        <v>6</v>
      </c>
      <c r="E234" s="145">
        <v>0</v>
      </c>
      <c r="F234" s="145">
        <f>G234+H234+I234+J234+K234</f>
        <v>219965.14</v>
      </c>
      <c r="G234" s="145">
        <f>G236+G237+G235+G238</f>
        <v>130659.14</v>
      </c>
      <c r="H234" s="145">
        <f>SUM(H235:H238)</f>
        <v>84153</v>
      </c>
      <c r="I234" s="145">
        <f>I235+I236+I237+I238</f>
        <v>5153</v>
      </c>
      <c r="J234" s="145">
        <v>0</v>
      </c>
      <c r="K234" s="145">
        <v>0</v>
      </c>
      <c r="L234" s="146"/>
      <c r="M234" s="95"/>
      <c r="N234" s="42"/>
    </row>
    <row r="235" spans="1:14" ht="28.5" x14ac:dyDescent="0.2">
      <c r="A235" s="147"/>
      <c r="B235" s="148"/>
      <c r="C235" s="149"/>
      <c r="D235" s="84" t="s">
        <v>5</v>
      </c>
      <c r="E235" s="85">
        <v>0</v>
      </c>
      <c r="F235" s="85">
        <f>G235</f>
        <v>37193.699999999997</v>
      </c>
      <c r="G235" s="85">
        <f>G27</f>
        <v>37193.699999999997</v>
      </c>
      <c r="H235" s="85">
        <f>H27+H53+H89+H141+H162+H178</f>
        <v>0</v>
      </c>
      <c r="I235" s="85">
        <f>I27+I53+I89+I141+I162+I178</f>
        <v>0</v>
      </c>
      <c r="J235" s="85">
        <f>J27+J53+J89+J141+J162+J178</f>
        <v>0</v>
      </c>
      <c r="K235" s="85">
        <f>K27+K53+K89+K141+K162+K178</f>
        <v>0</v>
      </c>
      <c r="L235" s="150"/>
      <c r="M235" s="140"/>
    </row>
    <row r="236" spans="1:14" ht="28.5" x14ac:dyDescent="0.2">
      <c r="A236" s="147"/>
      <c r="B236" s="148"/>
      <c r="C236" s="149"/>
      <c r="D236" s="84" t="s">
        <v>10</v>
      </c>
      <c r="E236" s="85">
        <v>0</v>
      </c>
      <c r="F236" s="85">
        <f>F231+F28</f>
        <v>19383.900000000001</v>
      </c>
      <c r="G236" s="85">
        <f>G231+G28</f>
        <v>18059.900000000001</v>
      </c>
      <c r="H236" s="85">
        <f>H231</f>
        <v>662</v>
      </c>
      <c r="I236" s="85">
        <f>I231+I205+I163+I142+I106+I90+I54+I28</f>
        <v>662</v>
      </c>
      <c r="J236" s="85">
        <v>0</v>
      </c>
      <c r="K236" s="85">
        <v>0</v>
      </c>
      <c r="L236" s="150"/>
      <c r="M236" s="140"/>
      <c r="N236" s="42"/>
    </row>
    <row r="237" spans="1:14" ht="42.75" x14ac:dyDescent="0.2">
      <c r="A237" s="147"/>
      <c r="B237" s="148"/>
      <c r="C237" s="149"/>
      <c r="D237" s="84" t="s">
        <v>21</v>
      </c>
      <c r="E237" s="85">
        <v>0</v>
      </c>
      <c r="F237" s="85">
        <f>G237+H237+I237+J237+K237</f>
        <v>163387.54</v>
      </c>
      <c r="G237" s="85">
        <f>G232+G91+G55+G29</f>
        <v>75405.540000000008</v>
      </c>
      <c r="H237" s="85">
        <f>H232+H91+H55+H29</f>
        <v>83491</v>
      </c>
      <c r="I237" s="85">
        <f>I232+I206+I164+I143+I107+I91+I55+I29</f>
        <v>4491</v>
      </c>
      <c r="J237" s="85">
        <f>J29+J55+J91+J143+J164+J180</f>
        <v>0</v>
      </c>
      <c r="K237" s="85">
        <v>0</v>
      </c>
      <c r="L237" s="150"/>
      <c r="M237" s="140"/>
    </row>
    <row r="238" spans="1:14" ht="14.25" x14ac:dyDescent="0.2">
      <c r="A238" s="151"/>
      <c r="B238" s="152"/>
      <c r="C238" s="153"/>
      <c r="D238" s="84" t="s">
        <v>35</v>
      </c>
      <c r="E238" s="85">
        <v>0</v>
      </c>
      <c r="F238" s="85">
        <f t="shared" ref="F238" si="21">(G238+H238+I238+J238+K238)</f>
        <v>0</v>
      </c>
      <c r="G238" s="85">
        <f>G30+G56+G92+G144+G165+G181</f>
        <v>0</v>
      </c>
      <c r="H238" s="85">
        <f>H30+H56+H92+H144+H165+H181</f>
        <v>0</v>
      </c>
      <c r="I238" s="85">
        <f>I30+I56+I92+I144+I165+I181</f>
        <v>0</v>
      </c>
      <c r="J238" s="85">
        <f>J30+J56+J92+J144+J165+J181</f>
        <v>0</v>
      </c>
      <c r="K238" s="85">
        <f>K30+K56+K92+K144+K165+K181</f>
        <v>0</v>
      </c>
      <c r="L238" s="154"/>
      <c r="M238" s="141"/>
    </row>
    <row r="246" spans="12:12" x14ac:dyDescent="0.2">
      <c r="L246" s="44" t="s">
        <v>87</v>
      </c>
    </row>
  </sheetData>
  <mergeCells count="225">
    <mergeCell ref="A42:A46"/>
    <mergeCell ref="L42:L46"/>
    <mergeCell ref="A47:A51"/>
    <mergeCell ref="L47:L51"/>
    <mergeCell ref="A68:A72"/>
    <mergeCell ref="B68:B72"/>
    <mergeCell ref="C68:C72"/>
    <mergeCell ref="L68:L72"/>
    <mergeCell ref="A73:A77"/>
    <mergeCell ref="B73:B77"/>
    <mergeCell ref="C73:C77"/>
    <mergeCell ref="L73:L77"/>
    <mergeCell ref="B42:B46"/>
    <mergeCell ref="C42:C46"/>
    <mergeCell ref="B47:B51"/>
    <mergeCell ref="C47:C51"/>
    <mergeCell ref="M94:M98"/>
    <mergeCell ref="A120:A124"/>
    <mergeCell ref="A140:A144"/>
    <mergeCell ref="B140:C144"/>
    <mergeCell ref="B135:B139"/>
    <mergeCell ref="A115:A119"/>
    <mergeCell ref="M110:M114"/>
    <mergeCell ref="B94:B98"/>
    <mergeCell ref="A94:A98"/>
    <mergeCell ref="A109:M109"/>
    <mergeCell ref="A104:A108"/>
    <mergeCell ref="M125:M129"/>
    <mergeCell ref="M115:M119"/>
    <mergeCell ref="L115:L119"/>
    <mergeCell ref="B115:B119"/>
    <mergeCell ref="C115:C119"/>
    <mergeCell ref="L110:L114"/>
    <mergeCell ref="C110:C114"/>
    <mergeCell ref="A229:A233"/>
    <mergeCell ref="B229:C233"/>
    <mergeCell ref="A198:A202"/>
    <mergeCell ref="B198:B202"/>
    <mergeCell ref="C198:C202"/>
    <mergeCell ref="L198:L202"/>
    <mergeCell ref="M198:M202"/>
    <mergeCell ref="A209:A213"/>
    <mergeCell ref="B209:B213"/>
    <mergeCell ref="C209:C213"/>
    <mergeCell ref="A203:A207"/>
    <mergeCell ref="B203:C207"/>
    <mergeCell ref="L203:L207"/>
    <mergeCell ref="M203:M207"/>
    <mergeCell ref="A214:A218"/>
    <mergeCell ref="B214:B218"/>
    <mergeCell ref="C214:C218"/>
    <mergeCell ref="A219:A223"/>
    <mergeCell ref="B219:B223"/>
    <mergeCell ref="L224:L228"/>
    <mergeCell ref="B224:B228"/>
    <mergeCell ref="A224:A228"/>
    <mergeCell ref="L219:L223"/>
    <mergeCell ref="M229:M233"/>
    <mergeCell ref="I7:L7"/>
    <mergeCell ref="D12:D13"/>
    <mergeCell ref="L12:L13"/>
    <mergeCell ref="G12:K12"/>
    <mergeCell ref="L58:L62"/>
    <mergeCell ref="B58:B62"/>
    <mergeCell ref="F12:F13"/>
    <mergeCell ref="C12:C13"/>
    <mergeCell ref="A10:M10"/>
    <mergeCell ref="C58:C62"/>
    <mergeCell ref="E12:E13"/>
    <mergeCell ref="A58:A62"/>
    <mergeCell ref="A26:A30"/>
    <mergeCell ref="A12:A13"/>
    <mergeCell ref="B12:B13"/>
    <mergeCell ref="L26:L30"/>
    <mergeCell ref="L32:L36"/>
    <mergeCell ref="M26:M30"/>
    <mergeCell ref="C32:C36"/>
    <mergeCell ref="M12:M13"/>
    <mergeCell ref="L52:L56"/>
    <mergeCell ref="A57:M57"/>
    <mergeCell ref="A37:A41"/>
    <mergeCell ref="A32:A36"/>
    <mergeCell ref="A9:M9"/>
    <mergeCell ref="A15:M15"/>
    <mergeCell ref="A88:A92"/>
    <mergeCell ref="B88:C92"/>
    <mergeCell ref="A110:A114"/>
    <mergeCell ref="L88:L92"/>
    <mergeCell ref="L16:L20"/>
    <mergeCell ref="M63:M67"/>
    <mergeCell ref="A63:A67"/>
    <mergeCell ref="B63:B67"/>
    <mergeCell ref="C63:C67"/>
    <mergeCell ref="L63:L67"/>
    <mergeCell ref="B99:B103"/>
    <mergeCell ref="A99:A103"/>
    <mergeCell ref="C99:C103"/>
    <mergeCell ref="L99:L103"/>
    <mergeCell ref="M99:M103"/>
    <mergeCell ref="B32:B36"/>
    <mergeCell ref="B26:C30"/>
    <mergeCell ref="B110:B114"/>
    <mergeCell ref="M32:M36"/>
    <mergeCell ref="A16:A20"/>
    <mergeCell ref="B16:B20"/>
    <mergeCell ref="C16:C20"/>
    <mergeCell ref="B188:B192"/>
    <mergeCell ref="M146:M150"/>
    <mergeCell ref="L140:L144"/>
    <mergeCell ref="A145:M145"/>
    <mergeCell ref="A146:A150"/>
    <mergeCell ref="B146:B150"/>
    <mergeCell ref="C146:C150"/>
    <mergeCell ref="C125:C129"/>
    <mergeCell ref="L125:L129"/>
    <mergeCell ref="B130:B134"/>
    <mergeCell ref="C130:C134"/>
    <mergeCell ref="L135:L139"/>
    <mergeCell ref="M135:M139"/>
    <mergeCell ref="A125:A129"/>
    <mergeCell ref="B125:B129"/>
    <mergeCell ref="A135:A139"/>
    <mergeCell ref="M140:M144"/>
    <mergeCell ref="C135:C139"/>
    <mergeCell ref="L146:L150"/>
    <mergeCell ref="C156:C160"/>
    <mergeCell ref="L130:L134"/>
    <mergeCell ref="M130:M134"/>
    <mergeCell ref="A130:A134"/>
    <mergeCell ref="A234:A238"/>
    <mergeCell ref="B234:C238"/>
    <mergeCell ref="M234:M238"/>
    <mergeCell ref="A172:A176"/>
    <mergeCell ref="B172:B176"/>
    <mergeCell ref="C172:C176"/>
    <mergeCell ref="L172:L176"/>
    <mergeCell ref="M172:M176"/>
    <mergeCell ref="A177:A181"/>
    <mergeCell ref="B177:C181"/>
    <mergeCell ref="L177:L181"/>
    <mergeCell ref="M177:M181"/>
    <mergeCell ref="A183:A187"/>
    <mergeCell ref="B183:B187"/>
    <mergeCell ref="C183:C187"/>
    <mergeCell ref="L183:L187"/>
    <mergeCell ref="M183:M187"/>
    <mergeCell ref="A182:M182"/>
    <mergeCell ref="A188:A192"/>
    <mergeCell ref="A208:M208"/>
    <mergeCell ref="C224:C228"/>
    <mergeCell ref="M219:M223"/>
    <mergeCell ref="M224:M228"/>
    <mergeCell ref="L229:L233"/>
    <mergeCell ref="M16:M20"/>
    <mergeCell ref="M21:M25"/>
    <mergeCell ref="M68:M72"/>
    <mergeCell ref="M78:M82"/>
    <mergeCell ref="M83:M87"/>
    <mergeCell ref="L104:L108"/>
    <mergeCell ref="M104:M108"/>
    <mergeCell ref="M42:M46"/>
    <mergeCell ref="M88:M92"/>
    <mergeCell ref="M73:M77"/>
    <mergeCell ref="A93:M93"/>
    <mergeCell ref="A78:A82"/>
    <mergeCell ref="B78:B82"/>
    <mergeCell ref="C78:C82"/>
    <mergeCell ref="L78:L82"/>
    <mergeCell ref="A83:A87"/>
    <mergeCell ref="B83:B87"/>
    <mergeCell ref="C83:C87"/>
    <mergeCell ref="L83:L87"/>
    <mergeCell ref="A31:M31"/>
    <mergeCell ref="M58:M62"/>
    <mergeCell ref="M37:M41"/>
    <mergeCell ref="B52:C56"/>
    <mergeCell ref="M52:M56"/>
    <mergeCell ref="M156:M160"/>
    <mergeCell ref="L161:L165"/>
    <mergeCell ref="M161:M165"/>
    <mergeCell ref="A166:M166"/>
    <mergeCell ref="A167:A171"/>
    <mergeCell ref="B167:B171"/>
    <mergeCell ref="C167:C171"/>
    <mergeCell ref="L167:L171"/>
    <mergeCell ref="C21:C25"/>
    <mergeCell ref="L21:L25"/>
    <mergeCell ref="C94:C98"/>
    <mergeCell ref="B104:C108"/>
    <mergeCell ref="A21:A25"/>
    <mergeCell ref="B21:B25"/>
    <mergeCell ref="M120:M124"/>
    <mergeCell ref="L120:L124"/>
    <mergeCell ref="B37:B41"/>
    <mergeCell ref="C37:C41"/>
    <mergeCell ref="L37:L41"/>
    <mergeCell ref="A52:A56"/>
    <mergeCell ref="M47:M51"/>
    <mergeCell ref="B120:B124"/>
    <mergeCell ref="C120:C124"/>
    <mergeCell ref="L94:L98"/>
    <mergeCell ref="C219:C223"/>
    <mergeCell ref="M167:M171"/>
    <mergeCell ref="A151:A155"/>
    <mergeCell ref="B151:B155"/>
    <mergeCell ref="C151:C155"/>
    <mergeCell ref="L151:L155"/>
    <mergeCell ref="A161:A165"/>
    <mergeCell ref="B161:C165"/>
    <mergeCell ref="M151:M155"/>
    <mergeCell ref="A156:A160"/>
    <mergeCell ref="B156:B160"/>
    <mergeCell ref="M188:M192"/>
    <mergeCell ref="A193:A197"/>
    <mergeCell ref="B193:B197"/>
    <mergeCell ref="C193:C197"/>
    <mergeCell ref="L193:L197"/>
    <mergeCell ref="M193:M197"/>
    <mergeCell ref="L209:L213"/>
    <mergeCell ref="M209:M213"/>
    <mergeCell ref="L214:L218"/>
    <mergeCell ref="M214:M218"/>
    <mergeCell ref="C188:C192"/>
    <mergeCell ref="L188:L192"/>
    <mergeCell ref="L156:L160"/>
  </mergeCells>
  <phoneticPr fontId="0" type="noConversion"/>
  <pageMargins left="0.23622047244094491" right="0.23622047244094491" top="0.55000000000000004" bottom="0.2" header="0.31496062992125984" footer="0.17"/>
  <pageSetup paperSize="9" scale="61" fitToHeight="0" orientation="landscape" r:id="rId1"/>
  <headerFooter alignWithMargins="0"/>
  <rowBreaks count="2" manualBreakCount="2">
    <brk id="30" max="12" man="1"/>
    <brk id="22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Паспорт программы</vt:lpstr>
      <vt:lpstr>Паспорт подпрограмм</vt:lpstr>
      <vt:lpstr>Приложение 2</vt:lpstr>
      <vt:lpstr>Приложение 3</vt:lpstr>
      <vt:lpstr>Приложение 4</vt:lpstr>
      <vt:lpstr>'Паспорт подпрограмм'!Область_печати</vt:lpstr>
      <vt:lpstr>'Паспорт программы'!Область_печати</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2022-11-29T10:44:54Z</cp:lastPrinted>
  <dcterms:created xsi:type="dcterms:W3CDTF">1996-10-08T23:32:33Z</dcterms:created>
  <dcterms:modified xsi:type="dcterms:W3CDTF">2022-12-21T07:36:05Z</dcterms:modified>
</cp:coreProperties>
</file>