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karova.DOMOD\Desktop\ПРИЗЫВ\2499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E81" i="1" l="1"/>
  <c r="E80" i="1"/>
  <c r="N79" i="1"/>
  <c r="M79" i="1"/>
  <c r="L79" i="1"/>
  <c r="G79" i="1"/>
  <c r="F79" i="1"/>
  <c r="E75" i="1"/>
  <c r="E71" i="1" s="1"/>
  <c r="E74" i="1"/>
  <c r="E70" i="1" s="1"/>
  <c r="E87" i="1" s="1"/>
  <c r="E73" i="1"/>
  <c r="N72" i="1"/>
  <c r="M72" i="1"/>
  <c r="L72" i="1"/>
  <c r="G72" i="1"/>
  <c r="F72" i="1"/>
  <c r="N71" i="1"/>
  <c r="N88" i="1" s="1"/>
  <c r="M71" i="1"/>
  <c r="M88" i="1" s="1"/>
  <c r="L71" i="1"/>
  <c r="L88" i="1" s="1"/>
  <c r="G71" i="1"/>
  <c r="G88" i="1" s="1"/>
  <c r="F71" i="1"/>
  <c r="F88" i="1" s="1"/>
  <c r="N70" i="1"/>
  <c r="N87" i="1" s="1"/>
  <c r="M70" i="1"/>
  <c r="M87" i="1" s="1"/>
  <c r="L70" i="1"/>
  <c r="G70" i="1"/>
  <c r="G87" i="1" s="1"/>
  <c r="F70" i="1"/>
  <c r="F87" i="1" s="1"/>
  <c r="N69" i="1"/>
  <c r="M69" i="1"/>
  <c r="M68" i="1" s="1"/>
  <c r="L69" i="1"/>
  <c r="G69" i="1"/>
  <c r="F69" i="1"/>
  <c r="E69" i="1"/>
  <c r="E64" i="1"/>
  <c r="E63" i="1" s="1"/>
  <c r="E62" i="1" s="1"/>
  <c r="E61" i="1" s="1"/>
  <c r="N63" i="1"/>
  <c r="N62" i="1" s="1"/>
  <c r="N61" i="1" s="1"/>
  <c r="M63" i="1"/>
  <c r="L63" i="1"/>
  <c r="L62" i="1" s="1"/>
  <c r="L61" i="1" s="1"/>
  <c r="G63" i="1"/>
  <c r="G62" i="1" s="1"/>
  <c r="G61" i="1" s="1"/>
  <c r="F63" i="1"/>
  <c r="F62" i="1" s="1"/>
  <c r="F61" i="1" s="1"/>
  <c r="M62" i="1"/>
  <c r="M61" i="1" s="1"/>
  <c r="E57" i="1"/>
  <c r="E56" i="1" s="1"/>
  <c r="N56" i="1"/>
  <c r="M56" i="1"/>
  <c r="L56" i="1"/>
  <c r="G56" i="1"/>
  <c r="F56" i="1"/>
  <c r="E52" i="1"/>
  <c r="N51" i="1"/>
  <c r="M51" i="1"/>
  <c r="L51" i="1"/>
  <c r="G51" i="1"/>
  <c r="F51" i="1"/>
  <c r="E51" i="1"/>
  <c r="G47" i="1"/>
  <c r="N46" i="1"/>
  <c r="M46" i="1"/>
  <c r="L46" i="1"/>
  <c r="G46" i="1"/>
  <c r="F46" i="1"/>
  <c r="N45" i="1"/>
  <c r="M45" i="1"/>
  <c r="M44" i="1" s="1"/>
  <c r="L45" i="1"/>
  <c r="L44" i="1" s="1"/>
  <c r="G45" i="1"/>
  <c r="F45" i="1"/>
  <c r="F44" i="1" s="1"/>
  <c r="N44" i="1"/>
  <c r="G44" i="1"/>
  <c r="E40" i="1"/>
  <c r="E38" i="1" s="1"/>
  <c r="E37" i="1" s="1"/>
  <c r="N39" i="1"/>
  <c r="M39" i="1"/>
  <c r="L39" i="1"/>
  <c r="G39" i="1"/>
  <c r="F39" i="1"/>
  <c r="M38" i="1"/>
  <c r="M37" i="1" s="1"/>
  <c r="L38" i="1"/>
  <c r="L37" i="1" s="1"/>
  <c r="G38" i="1"/>
  <c r="F38" i="1"/>
  <c r="F37" i="1" s="1"/>
  <c r="N37" i="1"/>
  <c r="G37" i="1"/>
  <c r="E33" i="1"/>
  <c r="E32" i="1" s="1"/>
  <c r="N32" i="1"/>
  <c r="M32" i="1"/>
  <c r="L32" i="1"/>
  <c r="G32" i="1"/>
  <c r="F32" i="1"/>
  <c r="E28" i="1"/>
  <c r="E27" i="1" s="1"/>
  <c r="N27" i="1"/>
  <c r="M27" i="1"/>
  <c r="L27" i="1"/>
  <c r="G27" i="1"/>
  <c r="F27" i="1"/>
  <c r="E23" i="1"/>
  <c r="N22" i="1"/>
  <c r="M22" i="1"/>
  <c r="M8" i="1" s="1"/>
  <c r="L22" i="1"/>
  <c r="G22" i="1"/>
  <c r="F22" i="1"/>
  <c r="F8" i="1" s="1"/>
  <c r="E22" i="1"/>
  <c r="E18" i="1"/>
  <c r="N17" i="1"/>
  <c r="M17" i="1"/>
  <c r="L17" i="1"/>
  <c r="G17" i="1"/>
  <c r="F17" i="1"/>
  <c r="E13" i="1"/>
  <c r="E10" i="1" s="1"/>
  <c r="E12" i="1"/>
  <c r="N11" i="1"/>
  <c r="M11" i="1"/>
  <c r="L11" i="1"/>
  <c r="G11" i="1"/>
  <c r="F11" i="1"/>
  <c r="N10" i="1"/>
  <c r="M10" i="1"/>
  <c r="L10" i="1"/>
  <c r="G10" i="1"/>
  <c r="F10" i="1"/>
  <c r="N9" i="1"/>
  <c r="M9" i="1"/>
  <c r="M86" i="1" s="1"/>
  <c r="M85" i="1" s="1"/>
  <c r="L9" i="1"/>
  <c r="G9" i="1"/>
  <c r="F9" i="1"/>
  <c r="N8" i="1"/>
  <c r="L68" i="1" l="1"/>
  <c r="F68" i="1"/>
  <c r="E72" i="1"/>
  <c r="L87" i="1"/>
  <c r="G86" i="1"/>
  <c r="E17" i="1"/>
  <c r="E39" i="1"/>
  <c r="E47" i="1"/>
  <c r="E46" i="1" s="1"/>
  <c r="G68" i="1"/>
  <c r="E9" i="1"/>
  <c r="E86" i="1" s="1"/>
  <c r="L8" i="1"/>
  <c r="E45" i="1"/>
  <c r="E44" i="1" s="1"/>
  <c r="N68" i="1"/>
  <c r="L86" i="1"/>
  <c r="L85" i="1" s="1"/>
  <c r="E11" i="1"/>
  <c r="G8" i="1"/>
  <c r="E79" i="1"/>
  <c r="E85" i="1"/>
  <c r="E68" i="1"/>
  <c r="E88" i="1"/>
  <c r="G85" i="1"/>
  <c r="E8" i="1"/>
  <c r="F86" i="1"/>
  <c r="F85" i="1" s="1"/>
  <c r="N86" i="1"/>
  <c r="N85" i="1" s="1"/>
</calcChain>
</file>

<file path=xl/sharedStrings.xml><?xml version="1.0" encoding="utf-8"?>
<sst xmlns="http://schemas.openxmlformats.org/spreadsheetml/2006/main" count="301" uniqueCount="84">
  <si>
    <t>№№ п/п</t>
  </si>
  <si>
    <t>Источники финансирования</t>
  </si>
  <si>
    <t>Объем финансирования по годам, (тыс. руб.)</t>
  </si>
  <si>
    <t>Ответственный за выполнение мероприятия подпрограммы</t>
  </si>
  <si>
    <t>1.</t>
  </si>
  <si>
    <t>2023-2027</t>
  </si>
  <si>
    <t>Средства бюджета Московской области</t>
  </si>
  <si>
    <t>Средства бюджета го Домодедово</t>
  </si>
  <si>
    <t>1.1.</t>
  </si>
  <si>
    <t>x</t>
  </si>
  <si>
    <t>Всего</t>
  </si>
  <si>
    <t>2023 год</t>
  </si>
  <si>
    <t>Итого 2024-й год</t>
  </si>
  <si>
    <t>В том числе :</t>
  </si>
  <si>
    <t>2025 год</t>
  </si>
  <si>
    <t>2026 год</t>
  </si>
  <si>
    <t>2027 год</t>
  </si>
  <si>
    <t xml:space="preserve">1                                                                  квартал
</t>
  </si>
  <si>
    <t>1 полугодие</t>
  </si>
  <si>
    <t>9 месяцев</t>
  </si>
  <si>
    <t>12 месяцев</t>
  </si>
  <si>
    <t>2.</t>
  </si>
  <si>
    <t>2.1.</t>
  </si>
  <si>
    <t>_</t>
  </si>
  <si>
    <t>Всего, в том числе</t>
  </si>
  <si>
    <t>Средства Федерального бюджета</t>
  </si>
  <si>
    <t>Внебюджетные источники</t>
  </si>
  <si>
    <t xml:space="preserve"> 8.  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</si>
  <si>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8.1  Перечень мероприятий Подпрограммаы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</si>
  <si>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Мероприятия по реализации подпрограммы</t>
  </si>
  <si>
    <t>Срок исполнения мероприятия</t>
  </si>
  <si>
    <t>(годы)</t>
  </si>
  <si>
    <t>(тыс. руб.)</t>
  </si>
  <si>
    <t>2024 год</t>
  </si>
  <si>
    <t>Основное мероприятие 01. Информационная инфраструктура</t>
  </si>
  <si>
    <t>Итого, в том числе: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</si>
  <si>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</si>
  <si>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Управление строительства и городской инфраструктуры</t>
  </si>
  <si>
    <t>Многоквартирные дома  в городском округе Домодедово обеспечены возможностью пользоваться услугами проводного и мобильного доступа в информационно-телекоммуникационную сеть Интернет на скорости не менее 1 Мбит/с, предоставляемыми не менее чем 2 операторами связи (процент)</t>
  </si>
  <si>
    <t>1.2.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</si>
  <si>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</si>
  <si>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Служба информационного и технического обеспечения</t>
  </si>
  <si>
    <t>ОМСУ городского округа Домодедово обеспечены широкополосным доступом в сеть Интернет, телефонной связью, иными услугами электросвязи (процент)</t>
  </si>
  <si>
    <t>1.3.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</si>
  <si>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</si>
  <si>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ОМСУ городского округа Домодедово подключены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 (процент)</t>
  </si>
  <si>
    <t>1.4.</t>
  </si>
  <si>
    <t>Мероприятие 01.04. Обеспечение оборудованием и поддержание его работоспособности</t>
  </si>
  <si>
    <t>ОМСУ городского округа Домодедово обеспечены оборудованием (процент)</t>
  </si>
  <si>
    <t>1.5.</t>
  </si>
  <si>
    <t>Мероприятие 01.05.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</si>
  <si>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Управление образования</t>
  </si>
  <si>
    <t>Организации начального общего, основного общего и среднего общего образования в городском округе Домодедово обеспечены  доступом в информационно-телекоммуникационную сеть «Интернет» за счет средств местного бюджета (процент)</t>
  </si>
  <si>
    <t>Основное мероприятие 02. Информационная безопасность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</si>
  <si>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</si>
  <si>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Сектор режима и защиты информации</t>
  </si>
  <si>
    <t>Количество рабочих мест, аттестованных по требованиям безопасности информации объектов информатизации (единица)</t>
  </si>
  <si>
    <t>3.</t>
  </si>
  <si>
    <t>Основное мероприятие 03. Цифровое государственное управление</t>
  </si>
  <si>
    <t>3.1.</t>
  </si>
  <si>
    <t>Мероприятие 03.01. Обеспечение программными продуктами</t>
  </si>
  <si>
    <t>ОМСУ городского округа Домодедово обеспечены программными продуктами согласно заявленной потребности (процент)</t>
  </si>
  <si>
    <t>3.2.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</si>
  <si>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</si>
  <si>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Обеспечено функционирование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городского округа Домодедово (единица)</t>
  </si>
  <si>
    <t>3.3.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</si>
  <si>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</si>
  <si>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Обеспечено функционирование  муниципальных информационных систем обеспечения деятельности ОМСУ городского округа Домодедово (единица)</t>
  </si>
  <si>
    <t>4.</t>
  </si>
  <si>
    <t>Основное мероприятие 04. Цифровая культура</t>
  </si>
  <si>
    <t>4.1.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</si>
  <si>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</si>
  <si>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Комитет по культуре, спорту и делам молодежи</t>
  </si>
  <si>
    <t>Учреждения культуры городского округа Домодедово обеспечены доступом в информационно-телекоммуникационную сеть Интернет (процент)</t>
  </si>
  <si>
    <t>5.</t>
  </si>
  <si>
    <t>Основное мероприятие E4. Федеральный проект «Цифровая образовательная среда»</t>
  </si>
  <si>
    <t>5.1.</t>
  </si>
  <si>
    <t xml:space="preserve"> Мероприятие E4.04. Обеспечение образовательных организаций материально-технической базой для внедрения цифровой образовательной среды</t>
  </si>
  <si>
    <t>Образовательные организации обеспечены комплектами оборудования, включающими средства вычислительной техники, программное обеспечение и презентационное оборудование, для внедрения цифровой образовательной среды (единица)</t>
  </si>
  <si>
    <t>5.2.</t>
  </si>
  <si>
    <t>Мероприятие E4.05. Мероприятие в рамках ГП МО - 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«Цифровая образовательная среда»</t>
  </si>
  <si>
    <t>Обеспечено обновление и техническое обслуживание (ремонт) средств (программного обеспечения и оборудования), приобретённых в рамках субсидий на реализацию мероприятий федерального проекта «Цифровая образовательная среда» (единица)</t>
  </si>
  <si>
    <t>ИТОГО по подпрограмме II</t>
  </si>
  <si>
    <t>Приложение №1 к постановлению Администрации городского округа Домодедово от 16.05.2024 № 2499 "О внесении изменений в муниципальную программу городского округа Домодедово «Цифровое муниципальное образование», утвержденную постановлением Администрации городского округа Домодедово № 3298 от 31.10.2022"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</si>
</sst>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>
      <protection locked="0"/>
    </xf>
  </cellStyleXfs>
  <cellXfs count="6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abSelected="1" workbookViewId="0">
      <selection activeCell="K1" sqref="K1:O2"/>
    </sheetView>
  </sheetViews>
  <sheetFormatPr defaultRowHeight="15" x14ac:dyDescent="0.25"/>
  <cols>
    <col min="1" max="1" width="6.42578125" customWidth="1"/>
    <col min="2" max="2" width="37.85546875" customWidth="1"/>
    <col min="4" max="4" width="13.42578125" customWidth="1"/>
    <col min="15" max="15" width="13.7109375" customWidth="1"/>
  </cols>
  <sheetData>
    <row r="1" spans="1:15" ht="43.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59" t="s">
        <v>83</v>
      </c>
      <c r="L1" s="60"/>
      <c r="M1" s="60"/>
      <c r="N1" s="60"/>
      <c r="O1" s="60"/>
    </row>
    <row r="2" spans="1:15" ht="46.5" customHeight="1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60"/>
      <c r="L2" s="60"/>
      <c r="M2" s="60"/>
      <c r="N2" s="60"/>
      <c r="O2" s="60"/>
    </row>
    <row r="3" spans="1:15" ht="15" customHeight="1" x14ac:dyDescent="0.25">
      <c r="A3" s="61" t="s">
        <v>27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27" customHeight="1" x14ac:dyDescent="0.25">
      <c r="A4" s="63" t="s">
        <v>28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45" customHeight="1" x14ac:dyDescent="0.25">
      <c r="A5" s="17" t="s">
        <v>0</v>
      </c>
      <c r="B5" s="17" t="s">
        <v>29</v>
      </c>
      <c r="C5" s="4" t="s">
        <v>30</v>
      </c>
      <c r="D5" s="21" t="s">
        <v>1</v>
      </c>
      <c r="E5" s="5" t="s">
        <v>10</v>
      </c>
      <c r="F5" s="58" t="s">
        <v>2</v>
      </c>
      <c r="G5" s="29"/>
      <c r="H5" s="29"/>
      <c r="I5" s="29"/>
      <c r="J5" s="29"/>
      <c r="K5" s="29"/>
      <c r="L5" s="29"/>
      <c r="M5" s="29"/>
      <c r="N5" s="30"/>
      <c r="O5" s="25" t="s">
        <v>3</v>
      </c>
    </row>
    <row r="6" spans="1:15" x14ac:dyDescent="0.25">
      <c r="A6" s="19"/>
      <c r="B6" s="3"/>
      <c r="C6" s="4" t="s">
        <v>31</v>
      </c>
      <c r="D6" s="3"/>
      <c r="E6" s="5" t="s">
        <v>32</v>
      </c>
      <c r="F6" s="16" t="s">
        <v>11</v>
      </c>
      <c r="G6" s="31" t="s">
        <v>33</v>
      </c>
      <c r="H6" s="29"/>
      <c r="I6" s="29"/>
      <c r="J6" s="29"/>
      <c r="K6" s="30"/>
      <c r="L6" s="4" t="s">
        <v>14</v>
      </c>
      <c r="M6" s="4" t="s">
        <v>15</v>
      </c>
      <c r="N6" s="4" t="s">
        <v>16</v>
      </c>
      <c r="O6" s="27"/>
    </row>
    <row r="7" spans="1:15" x14ac:dyDescent="0.25">
      <c r="A7" s="5">
        <v>1</v>
      </c>
      <c r="B7" s="5">
        <v>2</v>
      </c>
      <c r="C7" s="4">
        <v>3</v>
      </c>
      <c r="D7" s="4">
        <v>4</v>
      </c>
      <c r="E7" s="5">
        <v>5</v>
      </c>
      <c r="F7" s="15">
        <v>6</v>
      </c>
      <c r="G7" s="58">
        <v>7</v>
      </c>
      <c r="H7" s="29"/>
      <c r="I7" s="29"/>
      <c r="J7" s="29"/>
      <c r="K7" s="30"/>
      <c r="L7" s="5">
        <v>8</v>
      </c>
      <c r="M7" s="5">
        <v>9</v>
      </c>
      <c r="N7" s="5">
        <v>10</v>
      </c>
      <c r="O7" s="4">
        <v>11</v>
      </c>
    </row>
    <row r="8" spans="1:15" ht="44.25" customHeight="1" x14ac:dyDescent="0.25">
      <c r="A8" s="44" t="s">
        <v>4</v>
      </c>
      <c r="B8" s="56" t="s">
        <v>34</v>
      </c>
      <c r="C8" s="21" t="s">
        <v>5</v>
      </c>
      <c r="D8" s="4" t="s">
        <v>35</v>
      </c>
      <c r="E8" s="6">
        <f>SUM(F8:M8)</f>
        <v>71520.3</v>
      </c>
      <c r="F8" s="20">
        <f>F11+F17+F22+F27+F32</f>
        <v>17082.099999999999</v>
      </c>
      <c r="G8" s="65">
        <f t="shared" ref="G8:G9" si="0">G11+G17+G22+G27+G32</f>
        <v>17954.2</v>
      </c>
      <c r="H8" s="29"/>
      <c r="I8" s="29"/>
      <c r="J8" s="29"/>
      <c r="K8" s="30"/>
      <c r="L8" s="6">
        <f t="shared" ref="L8:N9" si="1">L11+L17+L22+L27+L32</f>
        <v>18242</v>
      </c>
      <c r="M8" s="6">
        <f t="shared" si="1"/>
        <v>18242</v>
      </c>
      <c r="N8" s="6">
        <f t="shared" si="1"/>
        <v>0</v>
      </c>
      <c r="O8" s="21"/>
    </row>
    <row r="9" spans="1:15" ht="33.75" x14ac:dyDescent="0.25">
      <c r="A9" s="45"/>
      <c r="B9" s="54"/>
      <c r="C9" s="13"/>
      <c r="D9" s="4" t="s">
        <v>7</v>
      </c>
      <c r="E9" s="14">
        <f>SUM(F9:M9)</f>
        <v>71520.3</v>
      </c>
      <c r="F9" s="22">
        <f>F12+F18+F23+F28+F33</f>
        <v>17082.099999999999</v>
      </c>
      <c r="G9" s="28">
        <f t="shared" si="0"/>
        <v>17954.2</v>
      </c>
      <c r="H9" s="29"/>
      <c r="I9" s="29"/>
      <c r="J9" s="29"/>
      <c r="K9" s="30"/>
      <c r="L9" s="14">
        <f t="shared" si="1"/>
        <v>18242</v>
      </c>
      <c r="M9" s="14">
        <f t="shared" si="1"/>
        <v>18242</v>
      </c>
      <c r="N9" s="14">
        <f t="shared" si="1"/>
        <v>0</v>
      </c>
      <c r="O9" s="13"/>
    </row>
    <row r="10" spans="1:15" ht="22.5" x14ac:dyDescent="0.25">
      <c r="A10" s="46"/>
      <c r="B10" s="55"/>
      <c r="C10" s="3"/>
      <c r="D10" s="4" t="s">
        <v>26</v>
      </c>
      <c r="E10" s="14">
        <f t="shared" ref="E10:G10" si="2">E13</f>
        <v>0</v>
      </c>
      <c r="F10" s="22">
        <f t="shared" si="2"/>
        <v>0</v>
      </c>
      <c r="G10" s="28">
        <f t="shared" si="2"/>
        <v>0</v>
      </c>
      <c r="H10" s="29"/>
      <c r="I10" s="29"/>
      <c r="J10" s="29"/>
      <c r="K10" s="30"/>
      <c r="L10" s="14">
        <f t="shared" ref="L10:N10" si="3">L13</f>
        <v>0</v>
      </c>
      <c r="M10" s="14">
        <f t="shared" si="3"/>
        <v>0</v>
      </c>
      <c r="N10" s="14">
        <f t="shared" si="3"/>
        <v>0</v>
      </c>
      <c r="O10" s="3"/>
    </row>
    <row r="11" spans="1:15" ht="40.5" customHeight="1" x14ac:dyDescent="0.25">
      <c r="A11" s="44" t="s">
        <v>8</v>
      </c>
      <c r="B11" s="35" t="s">
        <v>36</v>
      </c>
      <c r="C11" s="21" t="s">
        <v>5</v>
      </c>
      <c r="D11" s="4" t="s">
        <v>35</v>
      </c>
      <c r="E11" s="14">
        <f>SUM(F11:M11)</f>
        <v>0</v>
      </c>
      <c r="F11" s="22">
        <f>SUM(F12:F13)</f>
        <v>0</v>
      </c>
      <c r="G11" s="28">
        <f t="shared" ref="G11" si="4">SUM(G12:G13)</f>
        <v>0</v>
      </c>
      <c r="H11" s="29"/>
      <c r="I11" s="29"/>
      <c r="J11" s="29"/>
      <c r="K11" s="30"/>
      <c r="L11" s="14">
        <f t="shared" ref="L11:N11" si="5">SUM(L12:L13)</f>
        <v>0</v>
      </c>
      <c r="M11" s="14">
        <f t="shared" si="5"/>
        <v>0</v>
      </c>
      <c r="N11" s="14">
        <f t="shared" si="5"/>
        <v>0</v>
      </c>
      <c r="O11" s="25" t="s">
        <v>37</v>
      </c>
    </row>
    <row r="12" spans="1:15" ht="33.75" x14ac:dyDescent="0.25">
      <c r="A12" s="45"/>
      <c r="B12" s="36"/>
      <c r="C12" s="13"/>
      <c r="D12" s="4" t="s">
        <v>7</v>
      </c>
      <c r="E12" s="14">
        <f>SUM(F12:M12)</f>
        <v>0</v>
      </c>
      <c r="F12" s="22">
        <v>0</v>
      </c>
      <c r="G12" s="28">
        <v>0</v>
      </c>
      <c r="H12" s="29"/>
      <c r="I12" s="29"/>
      <c r="J12" s="29"/>
      <c r="K12" s="30"/>
      <c r="L12" s="14">
        <v>0</v>
      </c>
      <c r="M12" s="14">
        <v>0</v>
      </c>
      <c r="N12" s="14">
        <v>0</v>
      </c>
      <c r="O12" s="26"/>
    </row>
    <row r="13" spans="1:15" ht="22.5" x14ac:dyDescent="0.25">
      <c r="A13" s="45"/>
      <c r="B13" s="37"/>
      <c r="C13" s="3"/>
      <c r="D13" s="4" t="s">
        <v>26</v>
      </c>
      <c r="E13" s="14">
        <f>SUM(F13:M13)</f>
        <v>0</v>
      </c>
      <c r="F13" s="22">
        <v>0</v>
      </c>
      <c r="G13" s="28">
        <v>0</v>
      </c>
      <c r="H13" s="29"/>
      <c r="I13" s="29"/>
      <c r="J13" s="29"/>
      <c r="K13" s="30"/>
      <c r="L13" s="14">
        <v>0</v>
      </c>
      <c r="M13" s="14">
        <v>0</v>
      </c>
      <c r="N13" s="14">
        <v>0</v>
      </c>
      <c r="O13" s="26"/>
    </row>
    <row r="14" spans="1:15" ht="45.75" customHeight="1" x14ac:dyDescent="0.25">
      <c r="A14" s="45"/>
      <c r="B14" s="35" t="s">
        <v>38</v>
      </c>
      <c r="C14" s="21" t="s">
        <v>9</v>
      </c>
      <c r="D14" s="21" t="s">
        <v>9</v>
      </c>
      <c r="E14" s="38" t="s">
        <v>10</v>
      </c>
      <c r="F14" s="38" t="s">
        <v>11</v>
      </c>
      <c r="G14" s="39" t="s">
        <v>12</v>
      </c>
      <c r="H14" s="41" t="s">
        <v>13</v>
      </c>
      <c r="I14" s="42"/>
      <c r="J14" s="42"/>
      <c r="K14" s="43"/>
      <c r="L14" s="7" t="s">
        <v>14</v>
      </c>
      <c r="M14" s="7" t="s">
        <v>15</v>
      </c>
      <c r="N14" s="7" t="s">
        <v>16</v>
      </c>
      <c r="O14" s="26"/>
    </row>
    <row r="15" spans="1:15" ht="42.75" customHeight="1" x14ac:dyDescent="0.25">
      <c r="A15" s="45"/>
      <c r="B15" s="36"/>
      <c r="C15" s="18"/>
      <c r="D15" s="18"/>
      <c r="E15" s="27"/>
      <c r="F15" s="27"/>
      <c r="G15" s="40"/>
      <c r="H15" s="8" t="s">
        <v>17</v>
      </c>
      <c r="I15" s="8" t="s">
        <v>18</v>
      </c>
      <c r="J15" s="8" t="s">
        <v>19</v>
      </c>
      <c r="K15" s="8" t="s">
        <v>20</v>
      </c>
      <c r="L15" s="9"/>
      <c r="M15" s="9"/>
      <c r="N15" s="9"/>
      <c r="O15" s="26"/>
    </row>
    <row r="16" spans="1:15" x14ac:dyDescent="0.25">
      <c r="A16" s="46"/>
      <c r="B16" s="37"/>
      <c r="C16" s="19"/>
      <c r="D16" s="19"/>
      <c r="E16" s="10">
        <v>100</v>
      </c>
      <c r="F16" s="10">
        <v>100</v>
      </c>
      <c r="G16" s="10">
        <v>100</v>
      </c>
      <c r="H16" s="10">
        <v>100</v>
      </c>
      <c r="I16" s="10">
        <v>100</v>
      </c>
      <c r="J16" s="10">
        <v>100</v>
      </c>
      <c r="K16" s="10">
        <v>100</v>
      </c>
      <c r="L16" s="10">
        <v>100</v>
      </c>
      <c r="M16" s="10">
        <v>100</v>
      </c>
      <c r="N16" s="10">
        <v>100</v>
      </c>
      <c r="O16" s="27"/>
    </row>
    <row r="17" spans="1:15" ht="36" customHeight="1" x14ac:dyDescent="0.25">
      <c r="A17" s="44" t="s">
        <v>39</v>
      </c>
      <c r="B17" s="35" t="s">
        <v>40</v>
      </c>
      <c r="C17" s="21" t="s">
        <v>5</v>
      </c>
      <c r="D17" s="4" t="s">
        <v>35</v>
      </c>
      <c r="E17" s="14">
        <f>SUM(F17:M17)</f>
        <v>18733.2</v>
      </c>
      <c r="F17" s="22">
        <f>SUM(F18)</f>
        <v>4600</v>
      </c>
      <c r="G17" s="28">
        <f t="shared" ref="G17:N17" si="6">SUM(G18)</f>
        <v>4519.2</v>
      </c>
      <c r="H17" s="29"/>
      <c r="I17" s="29"/>
      <c r="J17" s="29"/>
      <c r="K17" s="30"/>
      <c r="L17" s="14">
        <f t="shared" si="6"/>
        <v>4807</v>
      </c>
      <c r="M17" s="14">
        <f t="shared" si="6"/>
        <v>4807</v>
      </c>
      <c r="N17" s="14">
        <f t="shared" si="6"/>
        <v>0</v>
      </c>
      <c r="O17" s="25" t="s">
        <v>41</v>
      </c>
    </row>
    <row r="18" spans="1:15" ht="33.75" x14ac:dyDescent="0.25">
      <c r="A18" s="45"/>
      <c r="B18" s="37"/>
      <c r="C18" s="3"/>
      <c r="D18" s="4" t="s">
        <v>7</v>
      </c>
      <c r="E18" s="14">
        <f>SUM(F18:M18)</f>
        <v>18733.2</v>
      </c>
      <c r="F18" s="22">
        <v>4600</v>
      </c>
      <c r="G18" s="28">
        <v>4519.2</v>
      </c>
      <c r="H18" s="29"/>
      <c r="I18" s="29"/>
      <c r="J18" s="29"/>
      <c r="K18" s="30"/>
      <c r="L18" s="14">
        <v>4807</v>
      </c>
      <c r="M18" s="14">
        <v>4807</v>
      </c>
      <c r="N18" s="14">
        <v>0</v>
      </c>
      <c r="O18" s="26"/>
    </row>
    <row r="19" spans="1:15" x14ac:dyDescent="0.25">
      <c r="A19" s="45"/>
      <c r="B19" s="35" t="s">
        <v>42</v>
      </c>
      <c r="C19" s="21" t="s">
        <v>9</v>
      </c>
      <c r="D19" s="21" t="s">
        <v>9</v>
      </c>
      <c r="E19" s="38" t="s">
        <v>10</v>
      </c>
      <c r="F19" s="38" t="s">
        <v>11</v>
      </c>
      <c r="G19" s="39" t="s">
        <v>12</v>
      </c>
      <c r="H19" s="41" t="s">
        <v>13</v>
      </c>
      <c r="I19" s="42"/>
      <c r="J19" s="42"/>
      <c r="K19" s="43"/>
      <c r="L19" s="7" t="s">
        <v>14</v>
      </c>
      <c r="M19" s="7" t="s">
        <v>15</v>
      </c>
      <c r="N19" s="7" t="s">
        <v>16</v>
      </c>
      <c r="O19" s="26"/>
    </row>
    <row r="20" spans="1:15" ht="15" customHeight="1" x14ac:dyDescent="0.25">
      <c r="A20" s="45"/>
      <c r="B20" s="36"/>
      <c r="C20" s="18"/>
      <c r="D20" s="18"/>
      <c r="E20" s="27"/>
      <c r="F20" s="27"/>
      <c r="G20" s="40"/>
      <c r="H20" s="8" t="s">
        <v>17</v>
      </c>
      <c r="I20" s="8" t="s">
        <v>18</v>
      </c>
      <c r="J20" s="8" t="s">
        <v>19</v>
      </c>
      <c r="K20" s="8" t="s">
        <v>20</v>
      </c>
      <c r="L20" s="9"/>
      <c r="M20" s="9"/>
      <c r="N20" s="9"/>
      <c r="O20" s="26"/>
    </row>
    <row r="21" spans="1:15" ht="118.5" customHeight="1" x14ac:dyDescent="0.25">
      <c r="A21" s="46"/>
      <c r="B21" s="37"/>
      <c r="C21" s="19"/>
      <c r="D21" s="19"/>
      <c r="E21" s="10">
        <v>100</v>
      </c>
      <c r="F21" s="10">
        <v>100</v>
      </c>
      <c r="G21" s="10">
        <v>100</v>
      </c>
      <c r="H21" s="10">
        <v>100</v>
      </c>
      <c r="I21" s="10">
        <v>100</v>
      </c>
      <c r="J21" s="10">
        <v>100</v>
      </c>
      <c r="K21" s="10">
        <v>100</v>
      </c>
      <c r="L21" s="10">
        <v>100</v>
      </c>
      <c r="M21" s="10">
        <v>100</v>
      </c>
      <c r="N21" s="10">
        <v>100</v>
      </c>
      <c r="O21" s="26"/>
    </row>
    <row r="22" spans="1:15" ht="61.5" customHeight="1" x14ac:dyDescent="0.25">
      <c r="A22" s="44" t="s">
        <v>43</v>
      </c>
      <c r="B22" s="57" t="s">
        <v>44</v>
      </c>
      <c r="C22" s="21" t="s">
        <v>5</v>
      </c>
      <c r="D22" s="4" t="s">
        <v>35</v>
      </c>
      <c r="E22" s="14">
        <f t="shared" ref="E22:N32" si="7">SUM(E23)</f>
        <v>0</v>
      </c>
      <c r="F22" s="22">
        <f t="shared" si="7"/>
        <v>0</v>
      </c>
      <c r="G22" s="28">
        <f t="shared" si="7"/>
        <v>0</v>
      </c>
      <c r="H22" s="29"/>
      <c r="I22" s="29"/>
      <c r="J22" s="29"/>
      <c r="K22" s="30"/>
      <c r="L22" s="14">
        <f t="shared" si="7"/>
        <v>0</v>
      </c>
      <c r="M22" s="14">
        <f t="shared" si="7"/>
        <v>0</v>
      </c>
      <c r="N22" s="14">
        <f t="shared" si="7"/>
        <v>0</v>
      </c>
      <c r="O22" s="26"/>
    </row>
    <row r="23" spans="1:15" ht="42.75" customHeight="1" x14ac:dyDescent="0.25">
      <c r="A23" s="45"/>
      <c r="B23" s="37"/>
      <c r="C23" s="3"/>
      <c r="D23" s="4" t="s">
        <v>7</v>
      </c>
      <c r="E23" s="14">
        <f>SUM(F23:M23)</f>
        <v>0</v>
      </c>
      <c r="F23" s="22">
        <v>0</v>
      </c>
      <c r="G23" s="28">
        <v>0</v>
      </c>
      <c r="H23" s="29"/>
      <c r="I23" s="29"/>
      <c r="J23" s="29"/>
      <c r="K23" s="30"/>
      <c r="L23" s="14">
        <v>0</v>
      </c>
      <c r="M23" s="14">
        <v>0</v>
      </c>
      <c r="N23" s="14">
        <v>0</v>
      </c>
      <c r="O23" s="26"/>
    </row>
    <row r="24" spans="1:15" x14ac:dyDescent="0.25">
      <c r="A24" s="45"/>
      <c r="B24" s="35" t="s">
        <v>45</v>
      </c>
      <c r="C24" s="21" t="s">
        <v>9</v>
      </c>
      <c r="D24" s="21" t="s">
        <v>9</v>
      </c>
      <c r="E24" s="38" t="s">
        <v>10</v>
      </c>
      <c r="F24" s="38" t="s">
        <v>11</v>
      </c>
      <c r="G24" s="39" t="s">
        <v>12</v>
      </c>
      <c r="H24" s="41" t="s">
        <v>13</v>
      </c>
      <c r="I24" s="42"/>
      <c r="J24" s="42"/>
      <c r="K24" s="43"/>
      <c r="L24" s="7" t="s">
        <v>14</v>
      </c>
      <c r="M24" s="7" t="s">
        <v>15</v>
      </c>
      <c r="N24" s="7" t="s">
        <v>16</v>
      </c>
      <c r="O24" s="26"/>
    </row>
    <row r="25" spans="1:15" ht="54" customHeight="1" x14ac:dyDescent="0.25">
      <c r="A25" s="45"/>
      <c r="B25" s="36"/>
      <c r="C25" s="18"/>
      <c r="D25" s="18"/>
      <c r="E25" s="27"/>
      <c r="F25" s="27"/>
      <c r="G25" s="40"/>
      <c r="H25" s="8" t="s">
        <v>17</v>
      </c>
      <c r="I25" s="8" t="s">
        <v>18</v>
      </c>
      <c r="J25" s="8" t="s">
        <v>19</v>
      </c>
      <c r="K25" s="8" t="s">
        <v>20</v>
      </c>
      <c r="L25" s="9"/>
      <c r="M25" s="9"/>
      <c r="N25" s="9"/>
      <c r="O25" s="26"/>
    </row>
    <row r="26" spans="1:15" ht="15" customHeight="1" x14ac:dyDescent="0.25">
      <c r="A26" s="46"/>
      <c r="B26" s="37"/>
      <c r="C26" s="19"/>
      <c r="D26" s="19"/>
      <c r="E26" s="10">
        <v>100</v>
      </c>
      <c r="F26" s="10">
        <v>100</v>
      </c>
      <c r="G26" s="10">
        <v>100</v>
      </c>
      <c r="H26" s="10">
        <v>100</v>
      </c>
      <c r="I26" s="10">
        <v>100</v>
      </c>
      <c r="J26" s="10">
        <v>100</v>
      </c>
      <c r="K26" s="10">
        <v>100</v>
      </c>
      <c r="L26" s="10">
        <v>100</v>
      </c>
      <c r="M26" s="10">
        <v>100</v>
      </c>
      <c r="N26" s="10">
        <v>100</v>
      </c>
      <c r="O26" s="26"/>
    </row>
    <row r="27" spans="1:15" ht="54.75" customHeight="1" x14ac:dyDescent="0.25">
      <c r="A27" s="44" t="s">
        <v>46</v>
      </c>
      <c r="B27" s="35" t="s">
        <v>47</v>
      </c>
      <c r="C27" s="21" t="s">
        <v>5</v>
      </c>
      <c r="D27" s="4" t="s">
        <v>35</v>
      </c>
      <c r="E27" s="14">
        <f t="shared" si="7"/>
        <v>52787.1</v>
      </c>
      <c r="F27" s="22">
        <f t="shared" si="7"/>
        <v>12482.1</v>
      </c>
      <c r="G27" s="28">
        <f t="shared" si="7"/>
        <v>13435</v>
      </c>
      <c r="H27" s="29"/>
      <c r="I27" s="29"/>
      <c r="J27" s="29"/>
      <c r="K27" s="30"/>
      <c r="L27" s="14">
        <f t="shared" si="7"/>
        <v>13435</v>
      </c>
      <c r="M27" s="14">
        <f t="shared" si="7"/>
        <v>13435</v>
      </c>
      <c r="N27" s="14">
        <f t="shared" si="7"/>
        <v>0</v>
      </c>
      <c r="O27" s="26"/>
    </row>
    <row r="28" spans="1:15" ht="33.75" x14ac:dyDescent="0.25">
      <c r="A28" s="45"/>
      <c r="B28" s="37"/>
      <c r="C28" s="3"/>
      <c r="D28" s="4" t="s">
        <v>7</v>
      </c>
      <c r="E28" s="14">
        <f>SUM(F28:M28)</f>
        <v>52787.1</v>
      </c>
      <c r="F28" s="22">
        <v>12482.1</v>
      </c>
      <c r="G28" s="28">
        <v>13435</v>
      </c>
      <c r="H28" s="29"/>
      <c r="I28" s="29"/>
      <c r="J28" s="29"/>
      <c r="K28" s="30"/>
      <c r="L28" s="14">
        <v>13435</v>
      </c>
      <c r="M28" s="14">
        <v>13435</v>
      </c>
      <c r="N28" s="14">
        <v>0</v>
      </c>
      <c r="O28" s="26"/>
    </row>
    <row r="29" spans="1:15" ht="15" customHeight="1" x14ac:dyDescent="0.25">
      <c r="A29" s="45"/>
      <c r="B29" s="35" t="s">
        <v>48</v>
      </c>
      <c r="C29" s="21" t="s">
        <v>9</v>
      </c>
      <c r="D29" s="21" t="s">
        <v>9</v>
      </c>
      <c r="E29" s="38" t="s">
        <v>10</v>
      </c>
      <c r="F29" s="38" t="s">
        <v>11</v>
      </c>
      <c r="G29" s="39" t="s">
        <v>12</v>
      </c>
      <c r="H29" s="41" t="s">
        <v>13</v>
      </c>
      <c r="I29" s="42"/>
      <c r="J29" s="42"/>
      <c r="K29" s="43"/>
      <c r="L29" s="7" t="s">
        <v>14</v>
      </c>
      <c r="M29" s="7" t="s">
        <v>15</v>
      </c>
      <c r="N29" s="7" t="s">
        <v>16</v>
      </c>
      <c r="O29" s="26"/>
    </row>
    <row r="30" spans="1:15" ht="24.75" x14ac:dyDescent="0.25">
      <c r="A30" s="45"/>
      <c r="B30" s="36"/>
      <c r="C30" s="18"/>
      <c r="D30" s="18"/>
      <c r="E30" s="27"/>
      <c r="F30" s="27"/>
      <c r="G30" s="40"/>
      <c r="H30" s="8" t="s">
        <v>17</v>
      </c>
      <c r="I30" s="8" t="s">
        <v>18</v>
      </c>
      <c r="J30" s="8" t="s">
        <v>19</v>
      </c>
      <c r="K30" s="8" t="s">
        <v>20</v>
      </c>
      <c r="L30" s="9"/>
      <c r="M30" s="9"/>
      <c r="N30" s="9"/>
      <c r="O30" s="26"/>
    </row>
    <row r="31" spans="1:15" ht="51" customHeight="1" x14ac:dyDescent="0.25">
      <c r="A31" s="46"/>
      <c r="B31" s="37"/>
      <c r="C31" s="19"/>
      <c r="D31" s="19"/>
      <c r="E31" s="10">
        <v>100</v>
      </c>
      <c r="F31" s="10">
        <v>100</v>
      </c>
      <c r="G31" s="10">
        <v>100</v>
      </c>
      <c r="H31" s="10">
        <v>100</v>
      </c>
      <c r="I31" s="10">
        <v>100</v>
      </c>
      <c r="J31" s="10">
        <v>100</v>
      </c>
      <c r="K31" s="10">
        <v>100</v>
      </c>
      <c r="L31" s="10">
        <v>100</v>
      </c>
      <c r="M31" s="10">
        <v>100</v>
      </c>
      <c r="N31" s="10">
        <v>100</v>
      </c>
      <c r="O31" s="27"/>
    </row>
    <row r="32" spans="1:15" ht="60" customHeight="1" x14ac:dyDescent="0.25">
      <c r="A32" s="44" t="s">
        <v>49</v>
      </c>
      <c r="B32" s="35" t="s">
        <v>50</v>
      </c>
      <c r="C32" s="21" t="s">
        <v>5</v>
      </c>
      <c r="D32" s="4" t="s">
        <v>35</v>
      </c>
      <c r="E32" s="14">
        <f t="shared" si="7"/>
        <v>0</v>
      </c>
      <c r="F32" s="22">
        <f t="shared" si="7"/>
        <v>0</v>
      </c>
      <c r="G32" s="28">
        <f t="shared" si="7"/>
        <v>0</v>
      </c>
      <c r="H32" s="29"/>
      <c r="I32" s="29"/>
      <c r="J32" s="29"/>
      <c r="K32" s="30"/>
      <c r="L32" s="14">
        <f t="shared" si="7"/>
        <v>0</v>
      </c>
      <c r="M32" s="14">
        <f t="shared" si="7"/>
        <v>0</v>
      </c>
      <c r="N32" s="14">
        <f t="shared" si="7"/>
        <v>0</v>
      </c>
      <c r="O32" s="21" t="s">
        <v>51</v>
      </c>
    </row>
    <row r="33" spans="1:15" ht="44.25" customHeight="1" x14ac:dyDescent="0.25">
      <c r="A33" s="45"/>
      <c r="B33" s="37"/>
      <c r="C33" s="3"/>
      <c r="D33" s="4" t="s">
        <v>7</v>
      </c>
      <c r="E33" s="14">
        <f>SUM(F33:M33)</f>
        <v>0</v>
      </c>
      <c r="F33" s="22">
        <v>0</v>
      </c>
      <c r="G33" s="28">
        <v>0</v>
      </c>
      <c r="H33" s="29"/>
      <c r="I33" s="29"/>
      <c r="J33" s="29"/>
      <c r="K33" s="30"/>
      <c r="L33" s="14">
        <v>0</v>
      </c>
      <c r="M33" s="14">
        <v>0</v>
      </c>
      <c r="N33" s="14">
        <v>0</v>
      </c>
      <c r="O33" s="3"/>
    </row>
    <row r="34" spans="1:15" x14ac:dyDescent="0.25">
      <c r="A34" s="45"/>
      <c r="B34" s="35" t="s">
        <v>52</v>
      </c>
      <c r="C34" s="21" t="s">
        <v>9</v>
      </c>
      <c r="D34" s="21" t="s">
        <v>9</v>
      </c>
      <c r="E34" s="38" t="s">
        <v>10</v>
      </c>
      <c r="F34" s="38" t="s">
        <v>11</v>
      </c>
      <c r="G34" s="39" t="s">
        <v>12</v>
      </c>
      <c r="H34" s="41" t="s">
        <v>13</v>
      </c>
      <c r="I34" s="42"/>
      <c r="J34" s="42"/>
      <c r="K34" s="43"/>
      <c r="L34" s="7" t="s">
        <v>14</v>
      </c>
      <c r="M34" s="7" t="s">
        <v>15</v>
      </c>
      <c r="N34" s="7" t="s">
        <v>16</v>
      </c>
      <c r="O34" s="21" t="s">
        <v>9</v>
      </c>
    </row>
    <row r="35" spans="1:15" ht="69.75" customHeight="1" x14ac:dyDescent="0.25">
      <c r="A35" s="45"/>
      <c r="B35" s="66"/>
      <c r="C35" s="13"/>
      <c r="D35" s="13"/>
      <c r="E35" s="27"/>
      <c r="F35" s="27"/>
      <c r="G35" s="40"/>
      <c r="H35" s="8" t="s">
        <v>17</v>
      </c>
      <c r="I35" s="8" t="s">
        <v>18</v>
      </c>
      <c r="J35" s="8" t="s">
        <v>19</v>
      </c>
      <c r="K35" s="8" t="s">
        <v>20</v>
      </c>
      <c r="L35" s="7"/>
      <c r="M35" s="7"/>
      <c r="N35" s="7"/>
      <c r="O35" s="13"/>
    </row>
    <row r="36" spans="1:15" ht="26.25" customHeight="1" x14ac:dyDescent="0.25">
      <c r="A36" s="46"/>
      <c r="B36" s="37"/>
      <c r="C36" s="19"/>
      <c r="D36" s="19"/>
      <c r="E36" s="10">
        <v>100</v>
      </c>
      <c r="F36" s="10">
        <v>100</v>
      </c>
      <c r="G36" s="10">
        <v>100</v>
      </c>
      <c r="H36" s="10">
        <v>100</v>
      </c>
      <c r="I36" s="10">
        <v>100</v>
      </c>
      <c r="J36" s="10">
        <v>100</v>
      </c>
      <c r="K36" s="10">
        <v>100</v>
      </c>
      <c r="L36" s="10">
        <v>100</v>
      </c>
      <c r="M36" s="10">
        <v>100</v>
      </c>
      <c r="N36" s="10">
        <v>100</v>
      </c>
      <c r="O36" s="19"/>
    </row>
    <row r="37" spans="1:15" ht="22.5" x14ac:dyDescent="0.25">
      <c r="A37" s="44" t="s">
        <v>21</v>
      </c>
      <c r="B37" s="53" t="s">
        <v>53</v>
      </c>
      <c r="C37" s="21" t="s">
        <v>5</v>
      </c>
      <c r="D37" s="4" t="s">
        <v>35</v>
      </c>
      <c r="E37" s="14">
        <f t="shared" ref="E37:N37" si="8">E38</f>
        <v>2300</v>
      </c>
      <c r="F37" s="22">
        <f t="shared" si="8"/>
        <v>585</v>
      </c>
      <c r="G37" s="28">
        <f t="shared" si="8"/>
        <v>545</v>
      </c>
      <c r="H37" s="29"/>
      <c r="I37" s="29"/>
      <c r="J37" s="29"/>
      <c r="K37" s="30"/>
      <c r="L37" s="14">
        <f t="shared" si="8"/>
        <v>585</v>
      </c>
      <c r="M37" s="14">
        <f t="shared" si="8"/>
        <v>585</v>
      </c>
      <c r="N37" s="14">
        <f t="shared" si="8"/>
        <v>0</v>
      </c>
      <c r="O37" s="21"/>
    </row>
    <row r="38" spans="1:15" ht="33.75" x14ac:dyDescent="0.25">
      <c r="A38" s="46"/>
      <c r="B38" s="55"/>
      <c r="C38" s="3"/>
      <c r="D38" s="4" t="s">
        <v>7</v>
      </c>
      <c r="E38" s="14">
        <f t="shared" ref="E38:G38" si="9">E40</f>
        <v>2300</v>
      </c>
      <c r="F38" s="22">
        <f t="shared" si="9"/>
        <v>585</v>
      </c>
      <c r="G38" s="28">
        <f t="shared" si="9"/>
        <v>545</v>
      </c>
      <c r="H38" s="29"/>
      <c r="I38" s="29"/>
      <c r="J38" s="29"/>
      <c r="K38" s="30"/>
      <c r="L38" s="14">
        <f t="shared" ref="L38:M38" si="10">L40</f>
        <v>585</v>
      </c>
      <c r="M38" s="14">
        <f t="shared" si="10"/>
        <v>585</v>
      </c>
      <c r="N38" s="14">
        <v>0</v>
      </c>
      <c r="O38" s="3"/>
    </row>
    <row r="39" spans="1:15" ht="22.5" x14ac:dyDescent="0.25">
      <c r="A39" s="44" t="s">
        <v>22</v>
      </c>
      <c r="B39" s="57" t="s">
        <v>54</v>
      </c>
      <c r="C39" s="21" t="s">
        <v>5</v>
      </c>
      <c r="D39" s="4" t="s">
        <v>35</v>
      </c>
      <c r="E39" s="14">
        <f t="shared" ref="E39:N39" si="11">SUM(E40)</f>
        <v>2300</v>
      </c>
      <c r="F39" s="22">
        <f t="shared" si="11"/>
        <v>585</v>
      </c>
      <c r="G39" s="28">
        <f t="shared" si="11"/>
        <v>545</v>
      </c>
      <c r="H39" s="29"/>
      <c r="I39" s="29"/>
      <c r="J39" s="29"/>
      <c r="K39" s="30"/>
      <c r="L39" s="14">
        <f t="shared" si="11"/>
        <v>585</v>
      </c>
      <c r="M39" s="14">
        <f t="shared" si="11"/>
        <v>585</v>
      </c>
      <c r="N39" s="14">
        <f t="shared" si="11"/>
        <v>0</v>
      </c>
      <c r="O39" s="25" t="s">
        <v>55</v>
      </c>
    </row>
    <row r="40" spans="1:15" ht="186" customHeight="1" x14ac:dyDescent="0.25">
      <c r="A40" s="45"/>
      <c r="B40" s="37"/>
      <c r="C40" s="3"/>
      <c r="D40" s="4" t="s">
        <v>7</v>
      </c>
      <c r="E40" s="14">
        <f>SUM(F40:M40)</f>
        <v>2300</v>
      </c>
      <c r="F40" s="22">
        <v>585</v>
      </c>
      <c r="G40" s="28">
        <f>585-40</f>
        <v>545</v>
      </c>
      <c r="H40" s="29"/>
      <c r="I40" s="29"/>
      <c r="J40" s="29"/>
      <c r="K40" s="30"/>
      <c r="L40" s="14">
        <v>585</v>
      </c>
      <c r="M40" s="14">
        <v>585</v>
      </c>
      <c r="N40" s="14">
        <v>0</v>
      </c>
      <c r="O40" s="26"/>
    </row>
    <row r="41" spans="1:15" x14ac:dyDescent="0.25">
      <c r="A41" s="45"/>
      <c r="B41" s="35" t="s">
        <v>56</v>
      </c>
      <c r="C41" s="21" t="s">
        <v>9</v>
      </c>
      <c r="D41" s="21" t="s">
        <v>9</v>
      </c>
      <c r="E41" s="38" t="s">
        <v>10</v>
      </c>
      <c r="F41" s="38" t="s">
        <v>11</v>
      </c>
      <c r="G41" s="39" t="s">
        <v>12</v>
      </c>
      <c r="H41" s="41" t="s">
        <v>13</v>
      </c>
      <c r="I41" s="42"/>
      <c r="J41" s="42"/>
      <c r="K41" s="43"/>
      <c r="L41" s="7" t="s">
        <v>14</v>
      </c>
      <c r="M41" s="7" t="s">
        <v>15</v>
      </c>
      <c r="N41" s="7" t="s">
        <v>16</v>
      </c>
      <c r="O41" s="26"/>
    </row>
    <row r="42" spans="1:15" ht="24.75" x14ac:dyDescent="0.25">
      <c r="A42" s="45"/>
      <c r="B42" s="36"/>
      <c r="C42" s="18"/>
      <c r="D42" s="18"/>
      <c r="E42" s="27"/>
      <c r="F42" s="27"/>
      <c r="G42" s="40"/>
      <c r="H42" s="8" t="s">
        <v>17</v>
      </c>
      <c r="I42" s="8" t="s">
        <v>18</v>
      </c>
      <c r="J42" s="8" t="s">
        <v>19</v>
      </c>
      <c r="K42" s="8" t="s">
        <v>20</v>
      </c>
      <c r="L42" s="9"/>
      <c r="M42" s="9"/>
      <c r="N42" s="9"/>
      <c r="O42" s="26"/>
    </row>
    <row r="43" spans="1:15" x14ac:dyDescent="0.25">
      <c r="A43" s="46"/>
      <c r="B43" s="37"/>
      <c r="C43" s="19"/>
      <c r="D43" s="19"/>
      <c r="E43" s="10">
        <v>12</v>
      </c>
      <c r="F43" s="10">
        <v>11</v>
      </c>
      <c r="G43" s="10">
        <v>12</v>
      </c>
      <c r="H43" s="10">
        <v>12</v>
      </c>
      <c r="I43" s="10">
        <v>12</v>
      </c>
      <c r="J43" s="10">
        <v>12</v>
      </c>
      <c r="K43" s="10">
        <v>12</v>
      </c>
      <c r="L43" s="10">
        <v>12</v>
      </c>
      <c r="M43" s="10">
        <v>12</v>
      </c>
      <c r="N43" s="10">
        <v>12</v>
      </c>
      <c r="O43" s="27"/>
    </row>
    <row r="44" spans="1:15" ht="22.5" x14ac:dyDescent="0.25">
      <c r="A44" s="44" t="s">
        <v>57</v>
      </c>
      <c r="B44" s="56" t="s">
        <v>58</v>
      </c>
      <c r="C44" s="21" t="s">
        <v>5</v>
      </c>
      <c r="D44" s="4" t="s">
        <v>35</v>
      </c>
      <c r="E44" s="14">
        <f t="shared" ref="E44:N44" si="12">E45</f>
        <v>26220.5</v>
      </c>
      <c r="F44" s="22">
        <f t="shared" si="12"/>
        <v>5895.5</v>
      </c>
      <c r="G44" s="28">
        <f t="shared" si="12"/>
        <v>7175</v>
      </c>
      <c r="H44" s="29"/>
      <c r="I44" s="29"/>
      <c r="J44" s="29"/>
      <c r="K44" s="30"/>
      <c r="L44" s="14">
        <f t="shared" si="12"/>
        <v>6575</v>
      </c>
      <c r="M44" s="14">
        <f t="shared" si="12"/>
        <v>6575</v>
      </c>
      <c r="N44" s="14">
        <f t="shared" si="12"/>
        <v>0</v>
      </c>
      <c r="O44" s="21"/>
    </row>
    <row r="45" spans="1:15" ht="33.75" x14ac:dyDescent="0.25">
      <c r="A45" s="46"/>
      <c r="B45" s="55"/>
      <c r="C45" s="3"/>
      <c r="D45" s="4" t="s">
        <v>7</v>
      </c>
      <c r="E45" s="14">
        <f>SUM(F45:M45)</f>
        <v>26220.5</v>
      </c>
      <c r="F45" s="22">
        <f t="shared" ref="F45:G45" si="13">F47+F52+F57</f>
        <v>5895.5</v>
      </c>
      <c r="G45" s="28">
        <f t="shared" si="13"/>
        <v>7175</v>
      </c>
      <c r="H45" s="29"/>
      <c r="I45" s="29"/>
      <c r="J45" s="29"/>
      <c r="K45" s="30"/>
      <c r="L45" s="14">
        <f t="shared" ref="L45:N45" si="14">L47+L52+L57</f>
        <v>6575</v>
      </c>
      <c r="M45" s="14">
        <f t="shared" si="14"/>
        <v>6575</v>
      </c>
      <c r="N45" s="14">
        <f t="shared" si="14"/>
        <v>0</v>
      </c>
      <c r="O45" s="3"/>
    </row>
    <row r="46" spans="1:15" ht="22.5" x14ac:dyDescent="0.25">
      <c r="A46" s="44" t="s">
        <v>59</v>
      </c>
      <c r="B46" s="57" t="s">
        <v>60</v>
      </c>
      <c r="C46" s="21" t="s">
        <v>5</v>
      </c>
      <c r="D46" s="4" t="s">
        <v>35</v>
      </c>
      <c r="E46" s="14">
        <f t="shared" ref="E46:N46" si="15">E47</f>
        <v>8749.1</v>
      </c>
      <c r="F46" s="22">
        <f t="shared" si="15"/>
        <v>2524.1</v>
      </c>
      <c r="G46" s="28">
        <f t="shared" si="15"/>
        <v>2475</v>
      </c>
      <c r="H46" s="29"/>
      <c r="I46" s="29"/>
      <c r="J46" s="29"/>
      <c r="K46" s="30"/>
      <c r="L46" s="14">
        <f t="shared" si="15"/>
        <v>1875</v>
      </c>
      <c r="M46" s="14">
        <f t="shared" si="15"/>
        <v>1875</v>
      </c>
      <c r="N46" s="14">
        <f t="shared" si="15"/>
        <v>0</v>
      </c>
      <c r="O46" s="25" t="s">
        <v>41</v>
      </c>
    </row>
    <row r="47" spans="1:15" ht="33.75" x14ac:dyDescent="0.25">
      <c r="A47" s="45"/>
      <c r="B47" s="37"/>
      <c r="C47" s="3"/>
      <c r="D47" s="4" t="s">
        <v>7</v>
      </c>
      <c r="E47" s="14">
        <f>SUM(F46:M46)</f>
        <v>8749.1</v>
      </c>
      <c r="F47" s="22">
        <v>2524.1</v>
      </c>
      <c r="G47" s="28">
        <f>1875+600</f>
        <v>2475</v>
      </c>
      <c r="H47" s="29"/>
      <c r="I47" s="29"/>
      <c r="J47" s="29"/>
      <c r="K47" s="30"/>
      <c r="L47" s="14">
        <v>1875</v>
      </c>
      <c r="M47" s="14">
        <v>1875</v>
      </c>
      <c r="N47" s="14">
        <v>0</v>
      </c>
      <c r="O47" s="26"/>
    </row>
    <row r="48" spans="1:15" x14ac:dyDescent="0.25">
      <c r="A48" s="45"/>
      <c r="B48" s="35" t="s">
        <v>61</v>
      </c>
      <c r="C48" s="21" t="s">
        <v>9</v>
      </c>
      <c r="D48" s="21" t="s">
        <v>9</v>
      </c>
      <c r="E48" s="38" t="s">
        <v>10</v>
      </c>
      <c r="F48" s="38" t="s">
        <v>11</v>
      </c>
      <c r="G48" s="39" t="s">
        <v>12</v>
      </c>
      <c r="H48" s="41" t="s">
        <v>13</v>
      </c>
      <c r="I48" s="42"/>
      <c r="J48" s="42"/>
      <c r="K48" s="43"/>
      <c r="L48" s="7" t="s">
        <v>14</v>
      </c>
      <c r="M48" s="7" t="s">
        <v>15</v>
      </c>
      <c r="N48" s="7" t="s">
        <v>16</v>
      </c>
      <c r="O48" s="26"/>
    </row>
    <row r="49" spans="1:15" ht="24.75" x14ac:dyDescent="0.25">
      <c r="A49" s="45"/>
      <c r="B49" s="36"/>
      <c r="C49" s="18"/>
      <c r="D49" s="18"/>
      <c r="E49" s="27"/>
      <c r="F49" s="27"/>
      <c r="G49" s="40"/>
      <c r="H49" s="8" t="s">
        <v>17</v>
      </c>
      <c r="I49" s="8" t="s">
        <v>18</v>
      </c>
      <c r="J49" s="8" t="s">
        <v>19</v>
      </c>
      <c r="K49" s="8" t="s">
        <v>20</v>
      </c>
      <c r="L49" s="9"/>
      <c r="M49" s="9"/>
      <c r="N49" s="9"/>
      <c r="O49" s="26"/>
    </row>
    <row r="50" spans="1:15" x14ac:dyDescent="0.25">
      <c r="A50" s="46"/>
      <c r="B50" s="37"/>
      <c r="C50" s="19"/>
      <c r="D50" s="19"/>
      <c r="E50" s="10">
        <v>100</v>
      </c>
      <c r="F50" s="10">
        <v>100</v>
      </c>
      <c r="G50" s="10">
        <v>100</v>
      </c>
      <c r="H50" s="10">
        <v>100</v>
      </c>
      <c r="I50" s="10">
        <v>100</v>
      </c>
      <c r="J50" s="10">
        <v>100</v>
      </c>
      <c r="K50" s="10">
        <v>100</v>
      </c>
      <c r="L50" s="10">
        <v>100</v>
      </c>
      <c r="M50" s="10">
        <v>100</v>
      </c>
      <c r="N50" s="10">
        <v>100</v>
      </c>
      <c r="O50" s="26"/>
    </row>
    <row r="51" spans="1:15" ht="22.5" x14ac:dyDescent="0.25">
      <c r="A51" s="44" t="s">
        <v>62</v>
      </c>
      <c r="B51" s="57" t="s">
        <v>63</v>
      </c>
      <c r="C51" s="21" t="s">
        <v>5</v>
      </c>
      <c r="D51" s="4" t="s">
        <v>35</v>
      </c>
      <c r="E51" s="14">
        <f t="shared" ref="E51:N61" si="16">SUM(E52)</f>
        <v>0</v>
      </c>
      <c r="F51" s="22">
        <f t="shared" si="16"/>
        <v>0</v>
      </c>
      <c r="G51" s="28">
        <f t="shared" si="16"/>
        <v>0</v>
      </c>
      <c r="H51" s="29"/>
      <c r="I51" s="29"/>
      <c r="J51" s="29"/>
      <c r="K51" s="30"/>
      <c r="L51" s="14">
        <f t="shared" si="16"/>
        <v>0</v>
      </c>
      <c r="M51" s="14">
        <f t="shared" si="16"/>
        <v>0</v>
      </c>
      <c r="N51" s="14">
        <f t="shared" si="16"/>
        <v>0</v>
      </c>
      <c r="O51" s="26"/>
    </row>
    <row r="52" spans="1:15" ht="60.75" customHeight="1" x14ac:dyDescent="0.25">
      <c r="A52" s="45"/>
      <c r="B52" s="37"/>
      <c r="C52" s="3"/>
      <c r="D52" s="4" t="s">
        <v>7</v>
      </c>
      <c r="E52" s="14">
        <f>SUM(F52:M52)</f>
        <v>0</v>
      </c>
      <c r="F52" s="22">
        <v>0</v>
      </c>
      <c r="G52" s="28">
        <v>0</v>
      </c>
      <c r="H52" s="29"/>
      <c r="I52" s="29"/>
      <c r="J52" s="29"/>
      <c r="K52" s="30"/>
      <c r="L52" s="14">
        <v>0</v>
      </c>
      <c r="M52" s="14">
        <v>0</v>
      </c>
      <c r="N52" s="14">
        <v>0</v>
      </c>
      <c r="O52" s="26"/>
    </row>
    <row r="53" spans="1:15" x14ac:dyDescent="0.25">
      <c r="A53" s="45"/>
      <c r="B53" s="35" t="s">
        <v>64</v>
      </c>
      <c r="C53" s="21" t="s">
        <v>9</v>
      </c>
      <c r="D53" s="21" t="s">
        <v>9</v>
      </c>
      <c r="E53" s="38" t="s">
        <v>10</v>
      </c>
      <c r="F53" s="38" t="s">
        <v>11</v>
      </c>
      <c r="G53" s="39" t="s">
        <v>12</v>
      </c>
      <c r="H53" s="41" t="s">
        <v>13</v>
      </c>
      <c r="I53" s="42"/>
      <c r="J53" s="42"/>
      <c r="K53" s="43"/>
      <c r="L53" s="7" t="s">
        <v>14</v>
      </c>
      <c r="M53" s="7" t="s">
        <v>15</v>
      </c>
      <c r="N53" s="7" t="s">
        <v>16</v>
      </c>
      <c r="O53" s="26"/>
    </row>
    <row r="54" spans="1:15" ht="24.75" x14ac:dyDescent="0.25">
      <c r="A54" s="45"/>
      <c r="B54" s="36"/>
      <c r="C54" s="18"/>
      <c r="D54" s="18"/>
      <c r="E54" s="27"/>
      <c r="F54" s="27"/>
      <c r="G54" s="40"/>
      <c r="H54" s="8" t="s">
        <v>17</v>
      </c>
      <c r="I54" s="8" t="s">
        <v>18</v>
      </c>
      <c r="J54" s="8" t="s">
        <v>19</v>
      </c>
      <c r="K54" s="8" t="s">
        <v>20</v>
      </c>
      <c r="L54" s="9"/>
      <c r="M54" s="9"/>
      <c r="N54" s="9"/>
      <c r="O54" s="26"/>
    </row>
    <row r="55" spans="1:15" ht="30" customHeight="1" x14ac:dyDescent="0.25">
      <c r="A55" s="46"/>
      <c r="B55" s="37"/>
      <c r="C55" s="19"/>
      <c r="D55" s="19"/>
      <c r="E55" s="10">
        <v>38</v>
      </c>
      <c r="F55" s="10">
        <v>34</v>
      </c>
      <c r="G55" s="10">
        <v>35</v>
      </c>
      <c r="H55" s="10">
        <v>35</v>
      </c>
      <c r="I55" s="10">
        <v>35</v>
      </c>
      <c r="J55" s="10">
        <v>35</v>
      </c>
      <c r="K55" s="10">
        <v>35</v>
      </c>
      <c r="L55" s="10">
        <v>36</v>
      </c>
      <c r="M55" s="10">
        <v>37</v>
      </c>
      <c r="N55" s="10">
        <v>38</v>
      </c>
      <c r="O55" s="26"/>
    </row>
    <row r="56" spans="1:15" ht="22.5" x14ac:dyDescent="0.25">
      <c r="A56" s="44" t="s">
        <v>65</v>
      </c>
      <c r="B56" s="57" t="s">
        <v>66</v>
      </c>
      <c r="C56" s="21" t="s">
        <v>5</v>
      </c>
      <c r="D56" s="4" t="s">
        <v>35</v>
      </c>
      <c r="E56" s="14">
        <f t="shared" si="16"/>
        <v>17471.400000000001</v>
      </c>
      <c r="F56" s="22">
        <f t="shared" si="16"/>
        <v>3371.4</v>
      </c>
      <c r="G56" s="28">
        <f t="shared" si="16"/>
        <v>4700</v>
      </c>
      <c r="H56" s="29"/>
      <c r="I56" s="29"/>
      <c r="J56" s="29"/>
      <c r="K56" s="30"/>
      <c r="L56" s="14">
        <f t="shared" si="16"/>
        <v>4700</v>
      </c>
      <c r="M56" s="14">
        <f t="shared" si="16"/>
        <v>4700</v>
      </c>
      <c r="N56" s="14">
        <f t="shared" si="16"/>
        <v>0</v>
      </c>
      <c r="O56" s="26"/>
    </row>
    <row r="57" spans="1:15" ht="33.75" x14ac:dyDescent="0.25">
      <c r="A57" s="45"/>
      <c r="B57" s="37"/>
      <c r="C57" s="3"/>
      <c r="D57" s="4" t="s">
        <v>7</v>
      </c>
      <c r="E57" s="14">
        <f>SUM(F57:M57)</f>
        <v>17471.400000000001</v>
      </c>
      <c r="F57" s="22">
        <v>3371.4</v>
      </c>
      <c r="G57" s="28">
        <v>4700</v>
      </c>
      <c r="H57" s="29"/>
      <c r="I57" s="29"/>
      <c r="J57" s="29"/>
      <c r="K57" s="30"/>
      <c r="L57" s="14">
        <v>4700</v>
      </c>
      <c r="M57" s="14">
        <v>4700</v>
      </c>
      <c r="N57" s="14">
        <v>0</v>
      </c>
      <c r="O57" s="26"/>
    </row>
    <row r="58" spans="1:15" x14ac:dyDescent="0.25">
      <c r="A58" s="45"/>
      <c r="B58" s="35" t="s">
        <v>67</v>
      </c>
      <c r="C58" s="21" t="s">
        <v>9</v>
      </c>
      <c r="D58" s="21" t="s">
        <v>9</v>
      </c>
      <c r="E58" s="38" t="s">
        <v>10</v>
      </c>
      <c r="F58" s="38" t="s">
        <v>11</v>
      </c>
      <c r="G58" s="39" t="s">
        <v>12</v>
      </c>
      <c r="H58" s="41" t="s">
        <v>13</v>
      </c>
      <c r="I58" s="42"/>
      <c r="J58" s="42"/>
      <c r="K58" s="43"/>
      <c r="L58" s="7" t="s">
        <v>14</v>
      </c>
      <c r="M58" s="7" t="s">
        <v>15</v>
      </c>
      <c r="N58" s="7" t="s">
        <v>16</v>
      </c>
      <c r="O58" s="26"/>
    </row>
    <row r="59" spans="1:15" ht="24.75" x14ac:dyDescent="0.25">
      <c r="A59" s="45"/>
      <c r="B59" s="36"/>
      <c r="C59" s="18"/>
      <c r="D59" s="18"/>
      <c r="E59" s="27"/>
      <c r="F59" s="27"/>
      <c r="G59" s="40"/>
      <c r="H59" s="8" t="s">
        <v>17</v>
      </c>
      <c r="I59" s="8" t="s">
        <v>18</v>
      </c>
      <c r="J59" s="8" t="s">
        <v>19</v>
      </c>
      <c r="K59" s="8" t="s">
        <v>20</v>
      </c>
      <c r="L59" s="9"/>
      <c r="M59" s="9"/>
      <c r="N59" s="9"/>
      <c r="O59" s="26"/>
    </row>
    <row r="60" spans="1:15" x14ac:dyDescent="0.25">
      <c r="A60" s="46"/>
      <c r="B60" s="37"/>
      <c r="C60" s="19"/>
      <c r="D60" s="19"/>
      <c r="E60" s="10">
        <v>26</v>
      </c>
      <c r="F60" s="11">
        <v>25</v>
      </c>
      <c r="G60" s="11">
        <v>25</v>
      </c>
      <c r="H60" s="11">
        <v>25</v>
      </c>
      <c r="I60" s="11">
        <v>25</v>
      </c>
      <c r="J60" s="11">
        <v>25</v>
      </c>
      <c r="K60" s="11">
        <v>25</v>
      </c>
      <c r="L60" s="12">
        <v>26</v>
      </c>
      <c r="M60" s="12">
        <v>26</v>
      </c>
      <c r="N60" s="12">
        <v>26</v>
      </c>
      <c r="O60" s="27"/>
    </row>
    <row r="61" spans="1:15" ht="22.5" x14ac:dyDescent="0.25">
      <c r="A61" s="44" t="s">
        <v>68</v>
      </c>
      <c r="B61" s="56" t="s">
        <v>69</v>
      </c>
      <c r="C61" s="21" t="s">
        <v>5</v>
      </c>
      <c r="D61" s="4" t="s">
        <v>35</v>
      </c>
      <c r="E61" s="14">
        <f t="shared" si="16"/>
        <v>0</v>
      </c>
      <c r="F61" s="22">
        <f t="shared" si="16"/>
        <v>0</v>
      </c>
      <c r="G61" s="28">
        <f t="shared" si="16"/>
        <v>0</v>
      </c>
      <c r="H61" s="29"/>
      <c r="I61" s="29"/>
      <c r="J61" s="29"/>
      <c r="K61" s="30"/>
      <c r="L61" s="14">
        <f t="shared" si="16"/>
        <v>0</v>
      </c>
      <c r="M61" s="14">
        <f t="shared" si="16"/>
        <v>0</v>
      </c>
      <c r="N61" s="14">
        <f t="shared" si="16"/>
        <v>0</v>
      </c>
      <c r="O61" s="21"/>
    </row>
    <row r="62" spans="1:15" ht="33.75" x14ac:dyDescent="0.25">
      <c r="A62" s="46"/>
      <c r="B62" s="55"/>
      <c r="C62" s="3"/>
      <c r="D62" s="4" t="s">
        <v>7</v>
      </c>
      <c r="E62" s="14">
        <f t="shared" ref="E62:N62" si="17">E63</f>
        <v>0</v>
      </c>
      <c r="F62" s="22">
        <f t="shared" si="17"/>
        <v>0</v>
      </c>
      <c r="G62" s="28">
        <f t="shared" si="17"/>
        <v>0</v>
      </c>
      <c r="H62" s="29"/>
      <c r="I62" s="29"/>
      <c r="J62" s="29"/>
      <c r="K62" s="30"/>
      <c r="L62" s="14">
        <f t="shared" si="17"/>
        <v>0</v>
      </c>
      <c r="M62" s="14">
        <f t="shared" si="17"/>
        <v>0</v>
      </c>
      <c r="N62" s="14">
        <f t="shared" si="17"/>
        <v>0</v>
      </c>
      <c r="O62" s="3"/>
    </row>
    <row r="63" spans="1:15" ht="22.5" x14ac:dyDescent="0.25">
      <c r="A63" s="44" t="s">
        <v>70</v>
      </c>
      <c r="B63" s="57" t="s">
        <v>71</v>
      </c>
      <c r="C63" s="21" t="s">
        <v>5</v>
      </c>
      <c r="D63" s="4" t="s">
        <v>35</v>
      </c>
      <c r="E63" s="14">
        <f t="shared" ref="E63:N63" si="18">SUM(E64)</f>
        <v>0</v>
      </c>
      <c r="F63" s="22">
        <f t="shared" si="18"/>
        <v>0</v>
      </c>
      <c r="G63" s="28">
        <f t="shared" si="18"/>
        <v>0</v>
      </c>
      <c r="H63" s="29"/>
      <c r="I63" s="29"/>
      <c r="J63" s="29"/>
      <c r="K63" s="30"/>
      <c r="L63" s="14">
        <f t="shared" si="18"/>
        <v>0</v>
      </c>
      <c r="M63" s="14">
        <f t="shared" si="18"/>
        <v>0</v>
      </c>
      <c r="N63" s="14">
        <f t="shared" si="18"/>
        <v>0</v>
      </c>
      <c r="O63" s="25" t="s">
        <v>72</v>
      </c>
    </row>
    <row r="64" spans="1:15" ht="33.75" x14ac:dyDescent="0.25">
      <c r="A64" s="45"/>
      <c r="B64" s="37"/>
      <c r="C64" s="3"/>
      <c r="D64" s="4" t="s">
        <v>7</v>
      </c>
      <c r="E64" s="14">
        <f>SUM(F64:M64)</f>
        <v>0</v>
      </c>
      <c r="F64" s="22">
        <v>0</v>
      </c>
      <c r="G64" s="28">
        <v>0</v>
      </c>
      <c r="H64" s="29"/>
      <c r="I64" s="29"/>
      <c r="J64" s="29"/>
      <c r="K64" s="30"/>
      <c r="L64" s="14">
        <v>0</v>
      </c>
      <c r="M64" s="14">
        <v>0</v>
      </c>
      <c r="N64" s="14">
        <v>0</v>
      </c>
      <c r="O64" s="26"/>
    </row>
    <row r="65" spans="1:15" x14ac:dyDescent="0.25">
      <c r="A65" s="45"/>
      <c r="B65" s="35" t="s">
        <v>73</v>
      </c>
      <c r="C65" s="21" t="s">
        <v>9</v>
      </c>
      <c r="D65" s="21" t="s">
        <v>9</v>
      </c>
      <c r="E65" s="38" t="s">
        <v>10</v>
      </c>
      <c r="F65" s="38" t="s">
        <v>11</v>
      </c>
      <c r="G65" s="39" t="s">
        <v>12</v>
      </c>
      <c r="H65" s="41" t="s">
        <v>13</v>
      </c>
      <c r="I65" s="42"/>
      <c r="J65" s="42"/>
      <c r="K65" s="43"/>
      <c r="L65" s="7" t="s">
        <v>14</v>
      </c>
      <c r="M65" s="7" t="s">
        <v>15</v>
      </c>
      <c r="N65" s="7" t="s">
        <v>16</v>
      </c>
      <c r="O65" s="26"/>
    </row>
    <row r="66" spans="1:15" ht="24.75" x14ac:dyDescent="0.25">
      <c r="A66" s="45"/>
      <c r="B66" s="36"/>
      <c r="C66" s="18"/>
      <c r="D66" s="18"/>
      <c r="E66" s="27"/>
      <c r="F66" s="27"/>
      <c r="G66" s="40"/>
      <c r="H66" s="8" t="s">
        <v>17</v>
      </c>
      <c r="I66" s="8" t="s">
        <v>18</v>
      </c>
      <c r="J66" s="8" t="s">
        <v>19</v>
      </c>
      <c r="K66" s="8" t="s">
        <v>20</v>
      </c>
      <c r="L66" s="9"/>
      <c r="M66" s="9"/>
      <c r="N66" s="9"/>
      <c r="O66" s="26"/>
    </row>
    <row r="67" spans="1:15" x14ac:dyDescent="0.25">
      <c r="A67" s="46"/>
      <c r="B67" s="37"/>
      <c r="C67" s="19"/>
      <c r="D67" s="19"/>
      <c r="E67" s="10">
        <v>100</v>
      </c>
      <c r="F67" s="10">
        <v>100</v>
      </c>
      <c r="G67" s="10">
        <v>100</v>
      </c>
      <c r="H67" s="10">
        <v>100</v>
      </c>
      <c r="I67" s="10">
        <v>100</v>
      </c>
      <c r="J67" s="10">
        <v>100</v>
      </c>
      <c r="K67" s="10">
        <v>100</v>
      </c>
      <c r="L67" s="10">
        <v>100</v>
      </c>
      <c r="M67" s="10">
        <v>100</v>
      </c>
      <c r="N67" s="10">
        <v>100</v>
      </c>
      <c r="O67" s="27"/>
    </row>
    <row r="68" spans="1:15" ht="22.5" x14ac:dyDescent="0.25">
      <c r="A68" s="44" t="s">
        <v>74</v>
      </c>
      <c r="B68" s="53" t="s">
        <v>75</v>
      </c>
      <c r="C68" s="21" t="s">
        <v>5</v>
      </c>
      <c r="D68" s="4" t="s">
        <v>35</v>
      </c>
      <c r="E68" s="14">
        <f t="shared" ref="E68:G68" si="19">SUM(E69:E71)</f>
        <v>5770.7918</v>
      </c>
      <c r="F68" s="22">
        <f t="shared" si="19"/>
        <v>3276.7918</v>
      </c>
      <c r="G68" s="28">
        <f t="shared" si="19"/>
        <v>301</v>
      </c>
      <c r="H68" s="29"/>
      <c r="I68" s="29"/>
      <c r="J68" s="29"/>
      <c r="K68" s="30"/>
      <c r="L68" s="14">
        <f t="shared" ref="L68:N68" si="20">SUM(L69:L71)</f>
        <v>2030</v>
      </c>
      <c r="M68" s="14">
        <f t="shared" si="20"/>
        <v>163</v>
      </c>
      <c r="N68" s="14">
        <f t="shared" si="20"/>
        <v>0</v>
      </c>
      <c r="O68" s="21"/>
    </row>
    <row r="69" spans="1:15" ht="33.75" x14ac:dyDescent="0.25">
      <c r="A69" s="45"/>
      <c r="B69" s="54"/>
      <c r="C69" s="13"/>
      <c r="D69" s="4" t="s">
        <v>7</v>
      </c>
      <c r="E69" s="14">
        <f t="shared" ref="E69:G70" si="21">E73+E80</f>
        <v>2573.9218000000001</v>
      </c>
      <c r="F69" s="22">
        <f>F73+F80</f>
        <v>79.921800000000005</v>
      </c>
      <c r="G69" s="28">
        <f t="shared" si="21"/>
        <v>301</v>
      </c>
      <c r="H69" s="29"/>
      <c r="I69" s="29"/>
      <c r="J69" s="29"/>
      <c r="K69" s="30"/>
      <c r="L69" s="14">
        <f t="shared" ref="L69:N70" si="22">L73+L80</f>
        <v>2030</v>
      </c>
      <c r="M69" s="14">
        <f t="shared" si="22"/>
        <v>163</v>
      </c>
      <c r="N69" s="14">
        <f t="shared" si="22"/>
        <v>0</v>
      </c>
      <c r="O69" s="13"/>
    </row>
    <row r="70" spans="1:15" ht="45" x14ac:dyDescent="0.25">
      <c r="A70" s="45"/>
      <c r="B70" s="54"/>
      <c r="C70" s="13"/>
      <c r="D70" s="4" t="s">
        <v>6</v>
      </c>
      <c r="E70" s="14">
        <f t="shared" si="21"/>
        <v>799.21749999999997</v>
      </c>
      <c r="F70" s="22">
        <f>F74+F81</f>
        <v>799.21749999999997</v>
      </c>
      <c r="G70" s="28">
        <f t="shared" si="21"/>
        <v>0</v>
      </c>
      <c r="H70" s="29"/>
      <c r="I70" s="29"/>
      <c r="J70" s="29"/>
      <c r="K70" s="30"/>
      <c r="L70" s="14">
        <f t="shared" si="22"/>
        <v>0</v>
      </c>
      <c r="M70" s="14">
        <f t="shared" si="22"/>
        <v>0</v>
      </c>
      <c r="N70" s="14">
        <f t="shared" si="22"/>
        <v>0</v>
      </c>
      <c r="O70" s="13"/>
    </row>
    <row r="71" spans="1:15" ht="33.75" x14ac:dyDescent="0.25">
      <c r="A71" s="46"/>
      <c r="B71" s="55"/>
      <c r="C71" s="3"/>
      <c r="D71" s="4" t="s">
        <v>25</v>
      </c>
      <c r="E71" s="14">
        <f t="shared" ref="E71:G71" si="23">E75</f>
        <v>2397.6525000000001</v>
      </c>
      <c r="F71" s="22">
        <f t="shared" si="23"/>
        <v>2397.6525000000001</v>
      </c>
      <c r="G71" s="28">
        <f t="shared" si="23"/>
        <v>0</v>
      </c>
      <c r="H71" s="29"/>
      <c r="I71" s="29"/>
      <c r="J71" s="29"/>
      <c r="K71" s="30"/>
      <c r="L71" s="14">
        <f t="shared" ref="L71:N71" si="24">L75</f>
        <v>0</v>
      </c>
      <c r="M71" s="14">
        <f t="shared" si="24"/>
        <v>0</v>
      </c>
      <c r="N71" s="14">
        <f t="shared" si="24"/>
        <v>0</v>
      </c>
      <c r="O71" s="3"/>
    </row>
    <row r="72" spans="1:15" ht="22.5" x14ac:dyDescent="0.25">
      <c r="A72" s="44" t="s">
        <v>76</v>
      </c>
      <c r="B72" s="35" t="s">
        <v>77</v>
      </c>
      <c r="C72" s="21" t="s">
        <v>5</v>
      </c>
      <c r="D72" s="4" t="s">
        <v>35</v>
      </c>
      <c r="E72" s="14">
        <f t="shared" ref="E72:G72" si="25">SUM(E73:E75)</f>
        <v>3276.7918</v>
      </c>
      <c r="F72" s="22">
        <f t="shared" si="25"/>
        <v>3276.7918</v>
      </c>
      <c r="G72" s="28">
        <f t="shared" si="25"/>
        <v>0</v>
      </c>
      <c r="H72" s="29"/>
      <c r="I72" s="29"/>
      <c r="J72" s="29"/>
      <c r="K72" s="30"/>
      <c r="L72" s="14">
        <f t="shared" ref="L72:M72" si="26">SUM(L73:L75)</f>
        <v>0</v>
      </c>
      <c r="M72" s="14">
        <f t="shared" si="26"/>
        <v>0</v>
      </c>
      <c r="N72" s="14">
        <f>SUM(N73:N75)</f>
        <v>0</v>
      </c>
      <c r="O72" s="25" t="s">
        <v>51</v>
      </c>
    </row>
    <row r="73" spans="1:15" ht="33.75" x14ac:dyDescent="0.25">
      <c r="A73" s="45"/>
      <c r="B73" s="36"/>
      <c r="C73" s="13"/>
      <c r="D73" s="4" t="s">
        <v>7</v>
      </c>
      <c r="E73" s="14">
        <f>SUM(F73:M73)</f>
        <v>79.921800000000005</v>
      </c>
      <c r="F73" s="22">
        <v>79.921800000000005</v>
      </c>
      <c r="G73" s="28">
        <v>0</v>
      </c>
      <c r="H73" s="29"/>
      <c r="I73" s="29"/>
      <c r="J73" s="29"/>
      <c r="K73" s="30"/>
      <c r="L73" s="14">
        <v>0</v>
      </c>
      <c r="M73" s="14">
        <v>0</v>
      </c>
      <c r="N73" s="14">
        <v>0</v>
      </c>
      <c r="O73" s="26"/>
    </row>
    <row r="74" spans="1:15" ht="45" x14ac:dyDescent="0.25">
      <c r="A74" s="45"/>
      <c r="B74" s="36"/>
      <c r="C74" s="13"/>
      <c r="D74" s="4" t="s">
        <v>6</v>
      </c>
      <c r="E74" s="14">
        <f>SUM(F74:M74)</f>
        <v>799.21749999999997</v>
      </c>
      <c r="F74" s="22">
        <v>799.21749999999997</v>
      </c>
      <c r="G74" s="28">
        <v>0</v>
      </c>
      <c r="H74" s="29"/>
      <c r="I74" s="29"/>
      <c r="J74" s="29"/>
      <c r="K74" s="30"/>
      <c r="L74" s="14">
        <v>0</v>
      </c>
      <c r="M74" s="14">
        <v>0</v>
      </c>
      <c r="N74" s="14">
        <v>0</v>
      </c>
      <c r="O74" s="26"/>
    </row>
    <row r="75" spans="1:15" ht="33.75" x14ac:dyDescent="0.25">
      <c r="A75" s="45"/>
      <c r="B75" s="37"/>
      <c r="C75" s="3"/>
      <c r="D75" s="4" t="s">
        <v>25</v>
      </c>
      <c r="E75" s="14">
        <f>SUM(F75:M75)</f>
        <v>2397.6525000000001</v>
      </c>
      <c r="F75" s="22">
        <v>2397.6525000000001</v>
      </c>
      <c r="G75" s="28">
        <v>0</v>
      </c>
      <c r="H75" s="29"/>
      <c r="I75" s="29"/>
      <c r="J75" s="29"/>
      <c r="K75" s="30"/>
      <c r="L75" s="14">
        <v>0</v>
      </c>
      <c r="M75" s="14">
        <v>0</v>
      </c>
      <c r="N75" s="14">
        <v>0</v>
      </c>
      <c r="O75" s="26"/>
    </row>
    <row r="76" spans="1:15" ht="44.25" customHeight="1" x14ac:dyDescent="0.25">
      <c r="A76" s="45"/>
      <c r="B76" s="35" t="s">
        <v>78</v>
      </c>
      <c r="C76" s="21" t="s">
        <v>9</v>
      </c>
      <c r="D76" s="21" t="s">
        <v>9</v>
      </c>
      <c r="E76" s="38" t="s">
        <v>10</v>
      </c>
      <c r="F76" s="38" t="s">
        <v>11</v>
      </c>
      <c r="G76" s="39" t="s">
        <v>12</v>
      </c>
      <c r="H76" s="41" t="s">
        <v>13</v>
      </c>
      <c r="I76" s="42"/>
      <c r="J76" s="42"/>
      <c r="K76" s="43"/>
      <c r="L76" s="7" t="s">
        <v>14</v>
      </c>
      <c r="M76" s="7" t="s">
        <v>15</v>
      </c>
      <c r="N76" s="7" t="s">
        <v>16</v>
      </c>
      <c r="O76" s="26"/>
    </row>
    <row r="77" spans="1:15" ht="24.75" x14ac:dyDescent="0.25">
      <c r="A77" s="45"/>
      <c r="B77" s="36"/>
      <c r="C77" s="18"/>
      <c r="D77" s="18"/>
      <c r="E77" s="27"/>
      <c r="F77" s="27"/>
      <c r="G77" s="40"/>
      <c r="H77" s="8" t="s">
        <v>17</v>
      </c>
      <c r="I77" s="8" t="s">
        <v>18</v>
      </c>
      <c r="J77" s="8" t="s">
        <v>19</v>
      </c>
      <c r="K77" s="8" t="s">
        <v>20</v>
      </c>
      <c r="L77" s="9"/>
      <c r="M77" s="9"/>
      <c r="N77" s="9"/>
      <c r="O77" s="26"/>
    </row>
    <row r="78" spans="1:15" x14ac:dyDescent="0.25">
      <c r="A78" s="46"/>
      <c r="B78" s="37"/>
      <c r="C78" s="19"/>
      <c r="D78" s="19"/>
      <c r="E78" s="10">
        <v>4</v>
      </c>
      <c r="F78" s="10">
        <v>4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4" t="s">
        <v>23</v>
      </c>
      <c r="M78" s="14" t="s">
        <v>23</v>
      </c>
      <c r="N78" s="14" t="s">
        <v>23</v>
      </c>
      <c r="O78" s="26"/>
    </row>
    <row r="79" spans="1:15" ht="22.5" x14ac:dyDescent="0.25">
      <c r="A79" s="44" t="s">
        <v>79</v>
      </c>
      <c r="B79" s="35" t="s">
        <v>80</v>
      </c>
      <c r="C79" s="21" t="s">
        <v>5</v>
      </c>
      <c r="D79" s="4" t="s">
        <v>35</v>
      </c>
      <c r="E79" s="14">
        <f t="shared" ref="E79:G79" si="27">SUM(E80:E81)</f>
        <v>2494</v>
      </c>
      <c r="F79" s="22">
        <f t="shared" si="27"/>
        <v>0</v>
      </c>
      <c r="G79" s="47">
        <f t="shared" si="27"/>
        <v>301</v>
      </c>
      <c r="H79" s="48"/>
      <c r="I79" s="48"/>
      <c r="J79" s="48"/>
      <c r="K79" s="49"/>
      <c r="L79" s="14">
        <f t="shared" ref="L79:M79" si="28">SUM(L80:L81)</f>
        <v>2030</v>
      </c>
      <c r="M79" s="14">
        <f t="shared" si="28"/>
        <v>163</v>
      </c>
      <c r="N79" s="14">
        <f>SUM(N80:N81)</f>
        <v>0</v>
      </c>
      <c r="O79" s="26"/>
    </row>
    <row r="80" spans="1:15" ht="33.75" x14ac:dyDescent="0.25">
      <c r="A80" s="45"/>
      <c r="B80" s="36"/>
      <c r="C80" s="13"/>
      <c r="D80" s="4" t="s">
        <v>7</v>
      </c>
      <c r="E80" s="14">
        <f>SUM(F80:M80)</f>
        <v>2494</v>
      </c>
      <c r="F80" s="22">
        <v>0</v>
      </c>
      <c r="G80" s="50">
        <v>301</v>
      </c>
      <c r="H80" s="51"/>
      <c r="I80" s="51"/>
      <c r="J80" s="51"/>
      <c r="K80" s="52"/>
      <c r="L80" s="23">
        <v>2030</v>
      </c>
      <c r="M80" s="14">
        <v>163</v>
      </c>
      <c r="N80" s="14">
        <v>0</v>
      </c>
      <c r="O80" s="26"/>
    </row>
    <row r="81" spans="1:15" ht="45" x14ac:dyDescent="0.25">
      <c r="A81" s="45"/>
      <c r="B81" s="37"/>
      <c r="C81" s="3"/>
      <c r="D81" s="4" t="s">
        <v>6</v>
      </c>
      <c r="E81" s="14">
        <f>SUM(F81:M81)</f>
        <v>0</v>
      </c>
      <c r="F81" s="22">
        <v>0</v>
      </c>
      <c r="G81" s="32">
        <v>0</v>
      </c>
      <c r="H81" s="33"/>
      <c r="I81" s="33"/>
      <c r="J81" s="33"/>
      <c r="K81" s="34"/>
      <c r="L81" s="24">
        <v>0</v>
      </c>
      <c r="M81" s="14">
        <v>0</v>
      </c>
      <c r="N81" s="14">
        <v>0</v>
      </c>
      <c r="O81" s="26"/>
    </row>
    <row r="82" spans="1:15" ht="53.25" customHeight="1" x14ac:dyDescent="0.25">
      <c r="A82" s="45"/>
      <c r="B82" s="35" t="s">
        <v>81</v>
      </c>
      <c r="C82" s="21" t="s">
        <v>9</v>
      </c>
      <c r="D82" s="21" t="s">
        <v>9</v>
      </c>
      <c r="E82" s="38" t="s">
        <v>10</v>
      </c>
      <c r="F82" s="38" t="s">
        <v>11</v>
      </c>
      <c r="G82" s="39" t="s">
        <v>12</v>
      </c>
      <c r="H82" s="41" t="s">
        <v>13</v>
      </c>
      <c r="I82" s="42"/>
      <c r="J82" s="42"/>
      <c r="K82" s="43"/>
      <c r="L82" s="7" t="s">
        <v>14</v>
      </c>
      <c r="M82" s="7" t="s">
        <v>15</v>
      </c>
      <c r="N82" s="7" t="s">
        <v>16</v>
      </c>
      <c r="O82" s="26"/>
    </row>
    <row r="83" spans="1:15" ht="24.75" x14ac:dyDescent="0.25">
      <c r="A83" s="45"/>
      <c r="B83" s="36"/>
      <c r="C83" s="18"/>
      <c r="D83" s="18"/>
      <c r="E83" s="27"/>
      <c r="F83" s="27"/>
      <c r="G83" s="40"/>
      <c r="H83" s="8" t="s">
        <v>17</v>
      </c>
      <c r="I83" s="8" t="s">
        <v>18</v>
      </c>
      <c r="J83" s="8" t="s">
        <v>19</v>
      </c>
      <c r="K83" s="8" t="s">
        <v>20</v>
      </c>
      <c r="L83" s="9"/>
      <c r="M83" s="9"/>
      <c r="N83" s="9"/>
      <c r="O83" s="26"/>
    </row>
    <row r="84" spans="1:15" x14ac:dyDescent="0.25">
      <c r="A84" s="46"/>
      <c r="B84" s="37"/>
      <c r="C84" s="19"/>
      <c r="D84" s="19"/>
      <c r="E84" s="10">
        <v>3</v>
      </c>
      <c r="F84" s="14" t="s">
        <v>23</v>
      </c>
      <c r="G84" s="12">
        <v>3</v>
      </c>
      <c r="H84" s="14" t="s">
        <v>23</v>
      </c>
      <c r="I84" s="14" t="s">
        <v>23</v>
      </c>
      <c r="J84" s="14" t="s">
        <v>23</v>
      </c>
      <c r="K84" s="12">
        <v>3</v>
      </c>
      <c r="L84" s="14" t="s">
        <v>23</v>
      </c>
      <c r="M84" s="14" t="s">
        <v>23</v>
      </c>
      <c r="N84" s="14" t="s">
        <v>23</v>
      </c>
      <c r="O84" s="27"/>
    </row>
    <row r="85" spans="1:15" ht="22.5" x14ac:dyDescent="0.25">
      <c r="A85" s="13"/>
      <c r="B85" s="25" t="s">
        <v>82</v>
      </c>
      <c r="C85" s="21"/>
      <c r="D85" s="4" t="s">
        <v>24</v>
      </c>
      <c r="E85" s="14">
        <f t="shared" ref="E85:G85" si="29">SUM(E86:E89)</f>
        <v>105811.59179999999</v>
      </c>
      <c r="F85" s="22">
        <f>SUM(F86:F89)</f>
        <v>26839.391799999998</v>
      </c>
      <c r="G85" s="28">
        <f t="shared" si="29"/>
        <v>25975.200000000001</v>
      </c>
      <c r="H85" s="29"/>
      <c r="I85" s="29"/>
      <c r="J85" s="29"/>
      <c r="K85" s="30"/>
      <c r="L85" s="14">
        <f t="shared" ref="L85:N85" si="30">SUM(L86:L89)</f>
        <v>27432</v>
      </c>
      <c r="M85" s="14">
        <f t="shared" si="30"/>
        <v>25565</v>
      </c>
      <c r="N85" s="14">
        <f t="shared" si="30"/>
        <v>0</v>
      </c>
      <c r="O85" s="21"/>
    </row>
    <row r="86" spans="1:15" ht="33.75" x14ac:dyDescent="0.25">
      <c r="A86" s="13"/>
      <c r="B86" s="26"/>
      <c r="C86" s="13"/>
      <c r="D86" s="4" t="s">
        <v>7</v>
      </c>
      <c r="E86" s="14">
        <f>E9+E38+E45+E62+E69</f>
        <v>102614.7218</v>
      </c>
      <c r="F86" s="22">
        <f>F9+F38+F45+F62+F69</f>
        <v>23642.521799999999</v>
      </c>
      <c r="G86" s="28">
        <f>G9+G38+G45+G62+G69</f>
        <v>25975.200000000001</v>
      </c>
      <c r="H86" s="29"/>
      <c r="I86" s="29"/>
      <c r="J86" s="29"/>
      <c r="K86" s="30"/>
      <c r="L86" s="14">
        <f>L9+L38+L45+L62+L69</f>
        <v>27432</v>
      </c>
      <c r="M86" s="14">
        <f>M9+M38+M45+M62+M69</f>
        <v>25565</v>
      </c>
      <c r="N86" s="14">
        <f>N9+N38+N45+N62+N69</f>
        <v>0</v>
      </c>
      <c r="O86" s="13"/>
    </row>
    <row r="87" spans="1:15" ht="45" x14ac:dyDescent="0.25">
      <c r="A87" s="13"/>
      <c r="B87" s="26"/>
      <c r="C87" s="13"/>
      <c r="D87" s="4" t="s">
        <v>6</v>
      </c>
      <c r="E87" s="14">
        <f t="shared" ref="E87:G88" si="31">E70</f>
        <v>799.21749999999997</v>
      </c>
      <c r="F87" s="22">
        <f>F70</f>
        <v>799.21749999999997</v>
      </c>
      <c r="G87" s="28">
        <f t="shared" si="31"/>
        <v>0</v>
      </c>
      <c r="H87" s="29"/>
      <c r="I87" s="29"/>
      <c r="J87" s="29"/>
      <c r="K87" s="30"/>
      <c r="L87" s="14">
        <f t="shared" ref="L87:N88" si="32">L70</f>
        <v>0</v>
      </c>
      <c r="M87" s="14">
        <f t="shared" si="32"/>
        <v>0</v>
      </c>
      <c r="N87" s="14">
        <f t="shared" si="32"/>
        <v>0</v>
      </c>
      <c r="O87" s="13"/>
    </row>
    <row r="88" spans="1:15" ht="33.75" x14ac:dyDescent="0.25">
      <c r="A88" s="13"/>
      <c r="B88" s="26"/>
      <c r="C88" s="13"/>
      <c r="D88" s="4" t="s">
        <v>25</v>
      </c>
      <c r="E88" s="14">
        <f t="shared" si="31"/>
        <v>2397.6525000000001</v>
      </c>
      <c r="F88" s="22">
        <f>F71</f>
        <v>2397.6525000000001</v>
      </c>
      <c r="G88" s="28">
        <f t="shared" si="31"/>
        <v>0</v>
      </c>
      <c r="H88" s="29"/>
      <c r="I88" s="29"/>
      <c r="J88" s="29"/>
      <c r="K88" s="30"/>
      <c r="L88" s="14">
        <f t="shared" si="32"/>
        <v>0</v>
      </c>
      <c r="M88" s="14">
        <f t="shared" si="32"/>
        <v>0</v>
      </c>
      <c r="N88" s="14">
        <f t="shared" si="32"/>
        <v>0</v>
      </c>
      <c r="O88" s="13"/>
    </row>
    <row r="89" spans="1:15" ht="22.5" x14ac:dyDescent="0.25">
      <c r="A89" s="3"/>
      <c r="B89" s="27"/>
      <c r="C89" s="3"/>
      <c r="D89" s="4" t="s">
        <v>26</v>
      </c>
      <c r="E89" s="4">
        <v>0</v>
      </c>
      <c r="F89" s="16">
        <v>0</v>
      </c>
      <c r="G89" s="31">
        <v>0</v>
      </c>
      <c r="H89" s="29"/>
      <c r="I89" s="29"/>
      <c r="J89" s="29"/>
      <c r="K89" s="30"/>
      <c r="L89" s="4">
        <v>0</v>
      </c>
      <c r="M89" s="4">
        <v>0</v>
      </c>
      <c r="N89" s="4">
        <v>0</v>
      </c>
      <c r="O89" s="3"/>
    </row>
  </sheetData>
  <mergeCells count="154">
    <mergeCell ref="G11:K11"/>
    <mergeCell ref="G17:K17"/>
    <mergeCell ref="G18:K18"/>
    <mergeCell ref="G22:K22"/>
    <mergeCell ref="A27:A31"/>
    <mergeCell ref="B27:B28"/>
    <mergeCell ref="G32:K32"/>
    <mergeCell ref="G33:K33"/>
    <mergeCell ref="G34:G35"/>
    <mergeCell ref="H34:K34"/>
    <mergeCell ref="G24:G25"/>
    <mergeCell ref="H24:K24"/>
    <mergeCell ref="G27:K27"/>
    <mergeCell ref="G28:K28"/>
    <mergeCell ref="B29:B31"/>
    <mergeCell ref="E29:E30"/>
    <mergeCell ref="F29:F30"/>
    <mergeCell ref="G29:G30"/>
    <mergeCell ref="H29:K29"/>
    <mergeCell ref="A32:A36"/>
    <mergeCell ref="B32:B33"/>
    <mergeCell ref="B34:B36"/>
    <mergeCell ref="E34:E35"/>
    <mergeCell ref="F34:F35"/>
    <mergeCell ref="G7:K7"/>
    <mergeCell ref="K1:O2"/>
    <mergeCell ref="F5:N5"/>
    <mergeCell ref="G6:K6"/>
    <mergeCell ref="A3:O3"/>
    <mergeCell ref="A4:O4"/>
    <mergeCell ref="O5:O6"/>
    <mergeCell ref="A8:A10"/>
    <mergeCell ref="B8:B10"/>
    <mergeCell ref="G8:K8"/>
    <mergeCell ref="G9:K9"/>
    <mergeCell ref="G10:K10"/>
    <mergeCell ref="O11:O16"/>
    <mergeCell ref="B14:B16"/>
    <mergeCell ref="A17:A21"/>
    <mergeCell ref="B17:B18"/>
    <mergeCell ref="O17:O31"/>
    <mergeCell ref="B19:B21"/>
    <mergeCell ref="E19:E20"/>
    <mergeCell ref="F19:F20"/>
    <mergeCell ref="G19:G20"/>
    <mergeCell ref="H19:K19"/>
    <mergeCell ref="A22:A26"/>
    <mergeCell ref="B22:B23"/>
    <mergeCell ref="G23:K23"/>
    <mergeCell ref="B24:B26"/>
    <mergeCell ref="E24:E25"/>
    <mergeCell ref="F24:F25"/>
    <mergeCell ref="G12:K12"/>
    <mergeCell ref="G13:K13"/>
    <mergeCell ref="E14:E15"/>
    <mergeCell ref="F14:F15"/>
    <mergeCell ref="G14:G15"/>
    <mergeCell ref="H14:K14"/>
    <mergeCell ref="A11:A16"/>
    <mergeCell ref="B11:B13"/>
    <mergeCell ref="O39:O43"/>
    <mergeCell ref="G40:K40"/>
    <mergeCell ref="B41:B43"/>
    <mergeCell ref="E41:E42"/>
    <mergeCell ref="F41:F42"/>
    <mergeCell ref="G41:G42"/>
    <mergeCell ref="H41:K41"/>
    <mergeCell ref="A37:A38"/>
    <mergeCell ref="B37:B38"/>
    <mergeCell ref="G37:K37"/>
    <mergeCell ref="G38:K38"/>
    <mergeCell ref="A39:A43"/>
    <mergeCell ref="B39:B40"/>
    <mergeCell ref="G39:K39"/>
    <mergeCell ref="O46:O60"/>
    <mergeCell ref="G47:K47"/>
    <mergeCell ref="B48:B50"/>
    <mergeCell ref="E48:E49"/>
    <mergeCell ref="F48:F49"/>
    <mergeCell ref="G48:G49"/>
    <mergeCell ref="H48:K48"/>
    <mergeCell ref="A44:A45"/>
    <mergeCell ref="B44:B45"/>
    <mergeCell ref="G44:K44"/>
    <mergeCell ref="G45:K45"/>
    <mergeCell ref="A46:A50"/>
    <mergeCell ref="B46:B47"/>
    <mergeCell ref="G46:K46"/>
    <mergeCell ref="A51:A55"/>
    <mergeCell ref="B51:B52"/>
    <mergeCell ref="G51:K51"/>
    <mergeCell ref="G52:K52"/>
    <mergeCell ref="B53:B55"/>
    <mergeCell ref="E53:E54"/>
    <mergeCell ref="F53:F54"/>
    <mergeCell ref="G53:G54"/>
    <mergeCell ref="H53:K53"/>
    <mergeCell ref="A61:A62"/>
    <mergeCell ref="B61:B62"/>
    <mergeCell ref="G61:K61"/>
    <mergeCell ref="G62:K62"/>
    <mergeCell ref="A63:A67"/>
    <mergeCell ref="B63:B64"/>
    <mergeCell ref="G63:K63"/>
    <mergeCell ref="A56:A60"/>
    <mergeCell ref="B56:B57"/>
    <mergeCell ref="G56:K56"/>
    <mergeCell ref="G57:K57"/>
    <mergeCell ref="B58:B60"/>
    <mergeCell ref="E58:E59"/>
    <mergeCell ref="F58:F59"/>
    <mergeCell ref="G58:G59"/>
    <mergeCell ref="H58:K58"/>
    <mergeCell ref="A68:A71"/>
    <mergeCell ref="B68:B71"/>
    <mergeCell ref="G68:K68"/>
    <mergeCell ref="G69:K69"/>
    <mergeCell ref="G70:K70"/>
    <mergeCell ref="G71:K71"/>
    <mergeCell ref="O63:O67"/>
    <mergeCell ref="G64:K64"/>
    <mergeCell ref="B65:B67"/>
    <mergeCell ref="E65:E66"/>
    <mergeCell ref="F65:F66"/>
    <mergeCell ref="G65:G66"/>
    <mergeCell ref="H65:K65"/>
    <mergeCell ref="A72:A78"/>
    <mergeCell ref="B72:B75"/>
    <mergeCell ref="G72:K72"/>
    <mergeCell ref="O72:O84"/>
    <mergeCell ref="G73:K73"/>
    <mergeCell ref="G74:K74"/>
    <mergeCell ref="G75:K75"/>
    <mergeCell ref="B76:B78"/>
    <mergeCell ref="E76:E77"/>
    <mergeCell ref="F76:F77"/>
    <mergeCell ref="G76:G77"/>
    <mergeCell ref="H76:K76"/>
    <mergeCell ref="A79:A84"/>
    <mergeCell ref="B79:B81"/>
    <mergeCell ref="G79:K79"/>
    <mergeCell ref="G80:K80"/>
    <mergeCell ref="B85:B89"/>
    <mergeCell ref="G85:K85"/>
    <mergeCell ref="G86:K86"/>
    <mergeCell ref="G87:K87"/>
    <mergeCell ref="G88:K88"/>
    <mergeCell ref="G89:K89"/>
    <mergeCell ref="G81:K81"/>
    <mergeCell ref="B82:B84"/>
    <mergeCell ref="E82:E83"/>
    <mergeCell ref="F82:F83"/>
    <mergeCell ref="G82:G83"/>
    <mergeCell ref="H82:K82"/>
  </mergeCells>
  <pageMargins left="0.70866141732283472" right="0.51181102362204722" top="0.74803149606299213" bottom="0.35433070866141736" header="0" footer="0"/>
  <pageSetup paperSize="9" scale="77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Хотулева И.П.</dc:creator>
  <cp:lastModifiedBy>Макарова А.А.</cp:lastModifiedBy>
  <cp:lastPrinted>2024-05-03T09:52:34Z</cp:lastPrinted>
  <dcterms:created xsi:type="dcterms:W3CDTF">2024-03-26T11:56:23Z</dcterms:created>
  <dcterms:modified xsi:type="dcterms:W3CDTF">2024-05-24T09:15:19Z</dcterms:modified>
</cp:coreProperties>
</file>