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karova.DOMOD\Desktop\3644\"/>
    </mc:Choice>
  </mc:AlternateContent>
  <bookViews>
    <workbookView xWindow="0" yWindow="0" windowWidth="28800" windowHeight="12000"/>
  </bookViews>
  <sheets>
    <sheet name="1. Паспорт программы" sheetId="1" r:id="rId1"/>
    <sheet name="7. Мероприятия" sheetId="5" r:id="rId2"/>
  </sheets>
  <definedNames>
    <definedName name="_xlnm.Print_Area" localSheetId="0">'1. Паспорт программы'!$A$1:$G$30</definedName>
    <definedName name="_xlnm.Print_Area" localSheetId="1">'7. Мероприятия'!$A$1:$O$131</definedName>
  </definedNames>
  <calcPr calcId="152511"/>
</workbook>
</file>

<file path=xl/calcChain.xml><?xml version="1.0" encoding="utf-8"?>
<calcChain xmlns="http://schemas.openxmlformats.org/spreadsheetml/2006/main">
  <c r="N111" i="5" l="1"/>
  <c r="M111" i="5"/>
  <c r="L111" i="5"/>
  <c r="N110" i="5"/>
  <c r="M110" i="5"/>
  <c r="L110" i="5"/>
  <c r="K111" i="5"/>
  <c r="K110" i="5"/>
  <c r="F111" i="5"/>
  <c r="F110" i="5"/>
  <c r="E20" i="5" l="1"/>
  <c r="E112" i="5" l="1"/>
  <c r="F74" i="5"/>
  <c r="E131" i="5" l="1"/>
  <c r="E130" i="5"/>
  <c r="E126" i="5"/>
  <c r="E125" i="5"/>
  <c r="E124" i="5" s="1"/>
  <c r="E123" i="5"/>
  <c r="E122" i="5"/>
  <c r="E68" i="5"/>
  <c r="E104" i="5"/>
  <c r="E103" i="5"/>
  <c r="E102" i="5"/>
  <c r="E93" i="5"/>
  <c r="E92" i="5" s="1"/>
  <c r="E86" i="5"/>
  <c r="E85" i="5" s="1"/>
  <c r="E81" i="5"/>
  <c r="E80" i="5" s="1"/>
  <c r="E76" i="5"/>
  <c r="E75" i="5" s="1"/>
  <c r="E69" i="5"/>
  <c r="E62" i="5"/>
  <c r="E61" i="5" s="1"/>
  <c r="E52" i="5"/>
  <c r="E51" i="5" s="1"/>
  <c r="E47" i="5"/>
  <c r="E46" i="5" s="1"/>
  <c r="E39" i="5"/>
  <c r="E38" i="5"/>
  <c r="E37" i="5" s="1"/>
  <c r="E28" i="5"/>
  <c r="E27" i="5"/>
  <c r="E19" i="5"/>
  <c r="E18" i="5" s="1"/>
  <c r="E9" i="5"/>
  <c r="E11" i="5"/>
  <c r="E10" i="5"/>
  <c r="N124" i="5"/>
  <c r="N121" i="5"/>
  <c r="N120" i="5"/>
  <c r="N128" i="5" s="1"/>
  <c r="N119" i="5"/>
  <c r="N129" i="5" s="1"/>
  <c r="N101" i="5"/>
  <c r="N100" i="5"/>
  <c r="G26" i="1" s="1"/>
  <c r="N99" i="5"/>
  <c r="N98" i="5"/>
  <c r="N92" i="5"/>
  <c r="N91" i="5" s="1"/>
  <c r="N90" i="5" s="1"/>
  <c r="N85" i="5"/>
  <c r="N80" i="5"/>
  <c r="N75" i="5"/>
  <c r="N74" i="5"/>
  <c r="N73" i="5" s="1"/>
  <c r="N68" i="5"/>
  <c r="N67" i="5"/>
  <c r="N66" i="5" s="1"/>
  <c r="N61" i="5"/>
  <c r="N56" i="5"/>
  <c r="N51" i="5"/>
  <c r="N46" i="5"/>
  <c r="N37" i="5"/>
  <c r="N36" i="5"/>
  <c r="N35" i="5"/>
  <c r="N18" i="5"/>
  <c r="N17" i="5"/>
  <c r="N16" i="5"/>
  <c r="N9" i="5"/>
  <c r="N8" i="5"/>
  <c r="N7" i="5"/>
  <c r="M124" i="5"/>
  <c r="M121" i="5"/>
  <c r="M120" i="5"/>
  <c r="M128" i="5" s="1"/>
  <c r="M119" i="5"/>
  <c r="M129" i="5" s="1"/>
  <c r="M101" i="5"/>
  <c r="M100" i="5"/>
  <c r="F26" i="1" s="1"/>
  <c r="M99" i="5"/>
  <c r="M98" i="5"/>
  <c r="M92" i="5"/>
  <c r="M91" i="5" s="1"/>
  <c r="M90" i="5" s="1"/>
  <c r="M85" i="5"/>
  <c r="M80" i="5"/>
  <c r="M75" i="5"/>
  <c r="M74" i="5"/>
  <c r="M73" i="5" s="1"/>
  <c r="M68" i="5"/>
  <c r="M67" i="5"/>
  <c r="M66" i="5" s="1"/>
  <c r="M61" i="5"/>
  <c r="M56" i="5"/>
  <c r="M51" i="5"/>
  <c r="M46" i="5"/>
  <c r="M37" i="5"/>
  <c r="M36" i="5"/>
  <c r="M35" i="5"/>
  <c r="M18" i="5"/>
  <c r="M17" i="5"/>
  <c r="M25" i="5" s="1"/>
  <c r="M16" i="5"/>
  <c r="M9" i="5"/>
  <c r="M8" i="5"/>
  <c r="M7" i="5"/>
  <c r="M6" i="5" s="1"/>
  <c r="M15" i="5" l="1"/>
  <c r="M26" i="5"/>
  <c r="F27" i="1" s="1"/>
  <c r="M34" i="5"/>
  <c r="N109" i="5"/>
  <c r="N108" i="5" s="1"/>
  <c r="M97" i="5"/>
  <c r="M118" i="5"/>
  <c r="N15" i="5"/>
  <c r="N26" i="5"/>
  <c r="G27" i="1" s="1"/>
  <c r="E101" i="5"/>
  <c r="E121" i="5"/>
  <c r="N6" i="5"/>
  <c r="N25" i="5"/>
  <c r="G28" i="1" s="1"/>
  <c r="N34" i="5"/>
  <c r="N97" i="5"/>
  <c r="N118" i="5"/>
  <c r="M109" i="5"/>
  <c r="M108" i="5" s="1"/>
  <c r="N127" i="5"/>
  <c r="N24" i="5"/>
  <c r="M127" i="5"/>
  <c r="M24" i="5"/>
  <c r="F28" i="1" l="1"/>
  <c r="F57" i="5"/>
  <c r="E57" i="5" l="1"/>
  <c r="E56" i="5" s="1"/>
  <c r="F16" i="5"/>
  <c r="F17" i="5"/>
  <c r="L16" i="5"/>
  <c r="K16" i="5"/>
  <c r="L17" i="5"/>
  <c r="K17" i="5"/>
  <c r="E17" i="5" l="1"/>
  <c r="F15" i="5"/>
  <c r="E16" i="5"/>
  <c r="L15" i="5"/>
  <c r="K15" i="5"/>
  <c r="L120" i="5" l="1"/>
  <c r="L128" i="5" s="1"/>
  <c r="K120" i="5"/>
  <c r="K128" i="5" s="1"/>
  <c r="F120" i="5"/>
  <c r="F121" i="5"/>
  <c r="K121" i="5"/>
  <c r="F128" i="5" l="1"/>
  <c r="E128" i="5" s="1"/>
  <c r="E120" i="5"/>
  <c r="F98" i="5"/>
  <c r="L98" i="5"/>
  <c r="K98" i="5"/>
  <c r="L99" i="5"/>
  <c r="K99" i="5"/>
  <c r="F99" i="5"/>
  <c r="L100" i="5"/>
  <c r="E26" i="1" s="1"/>
  <c r="K100" i="5"/>
  <c r="D26" i="1" s="1"/>
  <c r="F100" i="5"/>
  <c r="L101" i="5"/>
  <c r="K101" i="5"/>
  <c r="F101" i="5"/>
  <c r="E110" i="5" l="1"/>
  <c r="E99" i="5"/>
  <c r="E100" i="5"/>
  <c r="E98" i="5"/>
  <c r="K97" i="5"/>
  <c r="L97" i="5"/>
  <c r="F97" i="5"/>
  <c r="K85" i="5"/>
  <c r="L85" i="5"/>
  <c r="L67" i="5"/>
  <c r="L66" i="5" s="1"/>
  <c r="L68" i="5"/>
  <c r="E97" i="5" l="1"/>
  <c r="C26" i="1"/>
  <c r="E111" i="5"/>
  <c r="E15" i="5" l="1"/>
  <c r="L124" i="5"/>
  <c r="K124" i="5"/>
  <c r="F124" i="5"/>
  <c r="L121" i="5"/>
  <c r="L119" i="5"/>
  <c r="K119" i="5"/>
  <c r="F119" i="5"/>
  <c r="L92" i="5"/>
  <c r="L91" i="5" s="1"/>
  <c r="K92" i="5"/>
  <c r="K91" i="5" s="1"/>
  <c r="K90" i="5" s="1"/>
  <c r="F92" i="5"/>
  <c r="F91" i="5" s="1"/>
  <c r="F85" i="5"/>
  <c r="L80" i="5"/>
  <c r="K80" i="5"/>
  <c r="F80" i="5"/>
  <c r="L75" i="5"/>
  <c r="K75" i="5"/>
  <c r="F75" i="5"/>
  <c r="L74" i="5"/>
  <c r="L73" i="5" s="1"/>
  <c r="K74" i="5"/>
  <c r="E74" i="5" s="1"/>
  <c r="E73" i="5" s="1"/>
  <c r="K68" i="5"/>
  <c r="F68" i="5"/>
  <c r="K67" i="5"/>
  <c r="K66" i="5" s="1"/>
  <c r="F67" i="5"/>
  <c r="L61" i="5"/>
  <c r="K61" i="5"/>
  <c r="F61" i="5"/>
  <c r="L56" i="5"/>
  <c r="K56" i="5"/>
  <c r="F56" i="5"/>
  <c r="L51" i="5"/>
  <c r="K51" i="5"/>
  <c r="F51" i="5"/>
  <c r="L46" i="5"/>
  <c r="K46" i="5"/>
  <c r="F46" i="5"/>
  <c r="L37" i="5"/>
  <c r="K37" i="5"/>
  <c r="F37" i="5"/>
  <c r="L36" i="5"/>
  <c r="K36" i="5"/>
  <c r="F36" i="5"/>
  <c r="L35" i="5"/>
  <c r="L109" i="5" s="1"/>
  <c r="K35" i="5"/>
  <c r="F35" i="5"/>
  <c r="L18" i="5"/>
  <c r="K18" i="5"/>
  <c r="F18" i="5"/>
  <c r="L9" i="5"/>
  <c r="K9" i="5"/>
  <c r="F9" i="5"/>
  <c r="L8" i="5"/>
  <c r="L25" i="5" s="1"/>
  <c r="K8" i="5"/>
  <c r="K25" i="5" s="1"/>
  <c r="F8" i="5"/>
  <c r="L7" i="5"/>
  <c r="L26" i="5" s="1"/>
  <c r="K7" i="5"/>
  <c r="K26" i="5" s="1"/>
  <c r="F7" i="5"/>
  <c r="F118" i="5" l="1"/>
  <c r="E119" i="5"/>
  <c r="E118" i="5" s="1"/>
  <c r="E8" i="5"/>
  <c r="F25" i="5"/>
  <c r="E36" i="5"/>
  <c r="E91" i="5"/>
  <c r="E90" i="5" s="1"/>
  <c r="E7" i="5"/>
  <c r="E6" i="5" s="1"/>
  <c r="F26" i="5"/>
  <c r="F109" i="5"/>
  <c r="E109" i="5" s="1"/>
  <c r="E108" i="5" s="1"/>
  <c r="E35" i="5"/>
  <c r="E34" i="5" s="1"/>
  <c r="E28" i="1"/>
  <c r="K109" i="5"/>
  <c r="D28" i="1" s="1"/>
  <c r="F66" i="5"/>
  <c r="E67" i="5"/>
  <c r="L6" i="5"/>
  <c r="L108" i="5"/>
  <c r="K108" i="5"/>
  <c r="K129" i="5"/>
  <c r="K118" i="5"/>
  <c r="L129" i="5"/>
  <c r="L118" i="5"/>
  <c r="F34" i="5"/>
  <c r="F6" i="5"/>
  <c r="E66" i="5"/>
  <c r="K6" i="5"/>
  <c r="L24" i="5"/>
  <c r="L34" i="5"/>
  <c r="F73" i="5"/>
  <c r="L90" i="5"/>
  <c r="F129" i="5"/>
  <c r="K34" i="5"/>
  <c r="K73" i="5"/>
  <c r="F90" i="5"/>
  <c r="C27" i="1" l="1"/>
  <c r="E26" i="5"/>
  <c r="K127" i="5"/>
  <c r="D27" i="1"/>
  <c r="F127" i="5"/>
  <c r="E129" i="5"/>
  <c r="E127" i="5" s="1"/>
  <c r="C28" i="1"/>
  <c r="E25" i="5"/>
  <c r="L127" i="5"/>
  <c r="E27" i="1"/>
  <c r="F108" i="5"/>
  <c r="F24" i="5"/>
  <c r="E24" i="5" s="1"/>
  <c r="K24" i="5"/>
  <c r="D30" i="1" l="1"/>
  <c r="E30" i="1"/>
  <c r="B29" i="1" l="1"/>
  <c r="B26" i="1" l="1"/>
  <c r="G30" i="1" l="1"/>
  <c r="F30" i="1"/>
  <c r="C30" i="1" l="1"/>
  <c r="B28" i="1" l="1"/>
  <c r="B30" i="1" l="1"/>
  <c r="B27" i="1"/>
</calcChain>
</file>

<file path=xl/sharedStrings.xml><?xml version="1.0" encoding="utf-8"?>
<sst xmlns="http://schemas.openxmlformats.org/spreadsheetml/2006/main" count="445" uniqueCount="131">
  <si>
    <t>Координатор муниципальной программы</t>
  </si>
  <si>
    <t>Цели муниципальной программы</t>
  </si>
  <si>
    <t>Перечень подпрограмм</t>
  </si>
  <si>
    <t>Расходы  (тыс. руб.)</t>
  </si>
  <si>
    <t>Всего</t>
  </si>
  <si>
    <t>Средства федерального бюджета</t>
  </si>
  <si>
    <t>Средства бюджета Московской области</t>
  </si>
  <si>
    <t>Средства бюджета городского округа Домодедово</t>
  </si>
  <si>
    <t>Внебюджетные средства</t>
  </si>
  <si>
    <t>Всего, в том числе по годам</t>
  </si>
  <si>
    <t>Итого</t>
  </si>
  <si>
    <t>1.1.</t>
  </si>
  <si>
    <t>Средства бюджета го Домодедово</t>
  </si>
  <si>
    <t>1.2.</t>
  </si>
  <si>
    <t>2.1.</t>
  </si>
  <si>
    <t>3.1.</t>
  </si>
  <si>
    <t>3.2.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</si>
  <si>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</si>
  <si>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Итого, в том числе:</t>
  </si>
  <si>
    <t>Внебюджетные источники</t>
  </si>
  <si>
    <t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</si>
  <si>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</si>
  <si>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 обеспечения совместной работы в ней</t>
  </si>
  <si>
    <t>1.4.</t>
  </si>
  <si>
    <t>Мероприятие 01.04. Обеспечение оборудованием и поддержание его работоспособности</t>
  </si>
  <si>
    <t>1.5.</t>
  </si>
  <si>
    <t>Мероприятие 03.01. Обеспечение программными продуктами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</si>
  <si>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</si>
  <si>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</si>
  <si>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</si>
  <si>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4.1.</t>
  </si>
  <si>
    <t>Мероприятие 04.01. Обеспечение муниципальных учреждений культуры доступом в информационно-телекоммуникационную сеть Интернет</t>
  </si>
  <si>
    <t>5.1.</t>
  </si>
  <si>
    <t>Средства Федерального бюджета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</si>
  <si>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</si>
  <si>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</si>
  <si>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</si>
  <si>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</si>
  <si>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Ответственный за выполнение мероприятия подпрограммы</t>
  </si>
  <si>
    <t>(годы)</t>
  </si>
  <si>
    <t>(тыс. руб.)</t>
  </si>
  <si>
    <t>1.</t>
  </si>
  <si>
    <t>МБУ «МФЦ Домодедово»</t>
  </si>
  <si>
    <t>2.</t>
  </si>
  <si>
    <t>3.</t>
  </si>
  <si>
    <t>ИТОГО по подпрограмме I</t>
  </si>
  <si>
    <t>Всего, в том числе</t>
  </si>
  <si>
    <t>Основное мероприятие 01. Информационная инфраструктура</t>
  </si>
  <si>
    <t>Служба информационного и технического обеспечения</t>
  </si>
  <si>
    <t>Управление образования</t>
  </si>
  <si>
    <t>Основное мероприятие 02. Информационная безопасность</t>
  </si>
  <si>
    <t>Сектор режима и защиты информации</t>
  </si>
  <si>
    <t>Основное мероприятие 03. Цифровое государственное управление</t>
  </si>
  <si>
    <t>4.</t>
  </si>
  <si>
    <t>Основное мероприятие 04. Цифровая культура</t>
  </si>
  <si>
    <t>Комитет по культуре, спорту и делам молодежи</t>
  </si>
  <si>
    <t>5.</t>
  </si>
  <si>
    <t>ИТОГО по подпрограмме II</t>
  </si>
  <si>
    <t>Основное мероприятие 01. Организация деятельности многофункциональных центров предоставления государственных и муниципальных услуг</t>
  </si>
  <si>
    <t>Мероприятие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</si>
  <si>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Основное мероприятие 01 Создание условий для реализации полномочий органов местного самоуправления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</si>
  <si>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</si>
  <si>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</si>
  <si>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ИТОГО по подпрограмме III</t>
  </si>
  <si>
    <t>x</t>
  </si>
  <si>
    <t>Краткая характеристика подпрограмм</t>
  </si>
  <si>
    <t xml:space="preserve">Количество выплат стимулирующего характера (единица) </t>
  </si>
  <si>
    <t>I. Стимулирование МФЦ к качественному предоставлению государственных и муниципальных услуг и сохранению кадрового потенциала МФЦ</t>
  </si>
  <si>
    <t>II. Реализация региональных проектов по цифровизации в рамках государственной программы Московской области "Цифровое Подмосковье", национального проекта "Образование". Реализация мероприятий по увеличению числа граждан, пользующихся электронными сервисами учреждений культуры, и мероприятий по развитию региональных и муниципальных информационных систем</t>
  </si>
  <si>
    <t>III. Создание условий для обеспечения деятельности многофункционального центра  предоставления государственных и муниципальных услуг городского округа Домодедово Московской обасти</t>
  </si>
  <si>
    <t>1. Повышение качества  государственных и муниципальных услуг, оказываемых населению на территории городского округа Домодедово, обеспечение удобства получения и снижение сроков их оказания.</t>
  </si>
  <si>
    <t>2. Повышение эффективности муниципального управления в целях создания и  развития цифровой экономики за счет широкого внедрения информационно-коммуникационных технологий в деятельность органов местного самоуправления, муниципальных учреждений и предприятий городского округа Домодедово</t>
  </si>
  <si>
    <t>Муниципальные заказчики подпрограмм</t>
  </si>
  <si>
    <t>Муниципальное бюджетное учреждение городского округа Домодедово «Многофункциональный центр предоставления государственных и муниципальных услуг»</t>
  </si>
  <si>
    <t>Заказчик муниципальной программы</t>
  </si>
  <si>
    <t>2.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</si>
  <si>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Источники финансирования муниципальной программы, 
в том числе по годам реализации программы (тыс. руб.)</t>
  </si>
  <si>
    <t>Мероприятие подпрограммы</t>
  </si>
  <si>
    <t>Объем финансирования по годам, (тыс. руб.)</t>
  </si>
  <si>
    <t xml:space="preserve">Всего,              (тыс. руб.)        </t>
  </si>
  <si>
    <t>Сроки исполнения мероприятия</t>
  </si>
  <si>
    <t>2026-й год</t>
  </si>
  <si>
    <t>2027-й год</t>
  </si>
  <si>
    <t>8.1  Перечень мероприятий Подпрограммаы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</si>
  <si>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 8. 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</si>
  <si>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7.1 Перечень мероприятий Подпрограммаы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</t>
  </si>
  <si>
    <t>7.  Подпрограмма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</si>
  <si>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 xml:space="preserve"> 9.  Подпрограмма III «Обеспечивающая подпрограмма» муниципальной программы «Цифровое муниципальное образование»</t>
  </si>
  <si>
    <t>9.1  Перечень мероприятий Подпрограммаы III «Обеспечивающая подпрограмма» муниципальной программы «Цифровое муниципальное образование»</t>
  </si>
  <si>
    <t>1. 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услуг"</t>
  </si>
  <si>
    <t>3. Создание условий для реализации полномочий  многофункционального центра  предоставления государственных и муниципальных услуг городского округа Домодедово Московской области</t>
  </si>
  <si>
    <t xml:space="preserve">3. Подпрограмма III «Обеспечивающая подпрограмма» </t>
  </si>
  <si>
    <t>Служба информационного и технического обеспечения Администрации городского округа Домодедово</t>
  </si>
  <si>
    <t xml:space="preserve">Муниципальная программа городского округа Домодедово "Цифровое муниципальное образование" 
«________________________________»
</t>
  </si>
  <si>
    <t>Управление строительства и городской инфраструктуры</t>
  </si>
  <si>
    <t>-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</si>
  <si>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</si>
  <si>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9 месяцев</t>
  </si>
  <si>
    <t>Первый заместитель главы городского округа Домодедово Ведерникова М.И.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</si>
  <si>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</si>
  <si>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В том числе :</t>
  </si>
  <si>
    <t xml:space="preserve">1                                                                  квартал
</t>
  </si>
  <si>
    <t>1 полугодие</t>
  </si>
  <si>
    <t>12 месяцев</t>
  </si>
  <si>
    <t>Результат 1. Домохозяйства обеспечены широкополосным доступом в сеть Интернет (единица)</t>
  </si>
  <si>
    <t>Результат 2. Населенные пункты обеспечены широкополосным доступом в сеть Интернет (единица)</t>
  </si>
  <si>
    <t>Результат 1. ОМСУ обеспечены широкополосным доступом в сеть Интернет, телефонной связью, иными услугами электросвязи (единица)</t>
  </si>
  <si>
    <t>Результат 1. ОМСУ подключены к ЕИМТС Правительства Московской области (единица)</t>
  </si>
  <si>
    <t>Результат 1. ОМСУ обеспечены оборудованием, а также его техническим сопровождением (единица)</t>
  </si>
  <si>
    <t>Результат 1.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</si>
  <si>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Результат 1.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</si>
  <si>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Результат 1.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</si>
  <si>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Результат 1. Обеспечено функционирование муниципальных информационных систем обеспечения деятельности ОМСУ (единица)</t>
  </si>
  <si>
    <t>Результат 1. Муниципальные учреждения культуры обеспечены доступом в информационно-телекоммуникационную сеть Интернет (единица)</t>
  </si>
  <si>
    <t>Результат 1.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</si>
  <si>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 xml:space="preserve"> Мероприятие 05.01. Обновление и техническое обслуживание (ремонт) средств (программного обеспечения и оборудования) приобретенных для реализацию мероприятий в сфере цифровой образовательной среды</t>
  </si>
  <si>
    <t>Основное мероприятие 05. Цифровая образовательная среда</t>
  </si>
  <si>
    <t>Результат 1. ОМСУ обеспечены программными продуктами согласно заявленной потребности (единица)</t>
  </si>
  <si>
    <t xml:space="preserve">Основное мероприятие 02. Совершенствование системы предоставления государственных 
и муниципальных услуг по принципу «одного окна» в многофункциональных центрах предоставления государственных 
и муниципальных услуг
</t>
  </si>
  <si>
    <t xml:space="preserve">Количество программно-технических комплексов 
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
в отношении которых осуществлено мероприятие по технической поддержке и обеспечению работоспособности (единица)
</t>
  </si>
  <si>
    <t>Мероприятие 02.06.   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</si>
  <si>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2026-2030</t>
  </si>
  <si>
    <t>2028-й год</t>
  </si>
  <si>
    <t>2029-й год</t>
  </si>
  <si>
    <t>2030-й год</t>
  </si>
  <si>
    <t>Итого 2026-й год</t>
  </si>
  <si>
    <t>1. Паспорт муниципальной программы "Цифровое муниципальное образование"</t>
  </si>
  <si>
    <t xml:space="preserve">постановлением Администрации </t>
  </si>
  <si>
    <t>городского округа Домодедово</t>
  </si>
  <si>
    <t>Утверждена</t>
  </si>
  <si>
    <t>от 31.10.2025 № 3644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</si>
</sst>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000"/>
    <numFmt numFmtId="166" formatCode="#,##0.00\ _₽"/>
  </numFmts>
  <fonts count="12" x14ac:knownFonts="1">
    <font>
      <sz val="10"/>
      <color theme="1"/>
      <name val="Arial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6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>
      <protection locked="0"/>
    </xf>
    <xf numFmtId="0" fontId="1" fillId="0" borderId="0"/>
  </cellStyleXfs>
  <cellXfs count="119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8" fillId="0" borderId="6" xfId="0" applyFont="1" applyBorder="1" applyAlignment="1">
      <alignment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9" fillId="2" borderId="5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5" xfId="1" applyFont="1" applyFill="1" applyBorder="1" applyAlignment="1" applyProtection="1">
      <alignment horizontal="center" vertical="center" wrapText="1"/>
    </xf>
    <xf numFmtId="0" fontId="9" fillId="2" borderId="7" xfId="1" applyFont="1" applyFill="1" applyBorder="1" applyAlignment="1" applyProtection="1">
      <alignment horizontal="center" vertical="center" wrapText="1"/>
    </xf>
    <xf numFmtId="0" fontId="9" fillId="2" borderId="2" xfId="1" applyFont="1" applyFill="1" applyBorder="1" applyAlignment="1" applyProtection="1">
      <alignment horizontal="center" vertical="center" wrapText="1"/>
    </xf>
    <xf numFmtId="0" fontId="9" fillId="2" borderId="3" xfId="1" applyFont="1" applyFill="1" applyBorder="1" applyAlignment="1" applyProtection="1">
      <alignment horizontal="center" vertical="center" wrapText="1"/>
    </xf>
    <xf numFmtId="0" fontId="9" fillId="2" borderId="4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9" fillId="2" borderId="12" xfId="1" applyFont="1" applyFill="1" applyBorder="1" applyAlignment="1" applyProtection="1">
      <alignment horizontal="center" vertical="center" wrapText="1"/>
    </xf>
    <xf numFmtId="0" fontId="9" fillId="2" borderId="8" xfId="1" applyFont="1" applyFill="1" applyBorder="1" applyAlignment="1" applyProtection="1">
      <alignment horizontal="center" vertical="center" wrapText="1"/>
    </xf>
    <xf numFmtId="0" fontId="9" fillId="2" borderId="11" xfId="1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justify" vertical="center" wrapText="1"/>
    </xf>
    <xf numFmtId="0" fontId="10" fillId="2" borderId="7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0" fontId="9" fillId="2" borderId="6" xfId="1" applyFont="1" applyFill="1" applyBorder="1" applyAlignment="1" applyProtection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39"/>
  <sheetViews>
    <sheetView tabSelected="1" zoomScale="80" workbookViewId="0">
      <selection activeCell="B12" sqref="B12:G12"/>
    </sheetView>
  </sheetViews>
  <sheetFormatPr defaultColWidth="9.140625" defaultRowHeight="15.75" x14ac:dyDescent="0.2"/>
  <cols>
    <col min="1" max="1" width="42.7109375" style="1" customWidth="1"/>
    <col min="2" max="2" width="24.140625" style="1" customWidth="1"/>
    <col min="3" max="3" width="24.5703125" style="1" customWidth="1"/>
    <col min="4" max="4" width="25.85546875" style="1" customWidth="1"/>
    <col min="5" max="5" width="25.140625" style="1" customWidth="1"/>
    <col min="6" max="6" width="25.85546875" style="1" customWidth="1"/>
    <col min="7" max="7" width="25.7109375" style="1" customWidth="1"/>
    <col min="8" max="16384" width="9.140625" style="1"/>
  </cols>
  <sheetData>
    <row r="1" spans="1:7" x14ac:dyDescent="0.2">
      <c r="E1" s="3"/>
      <c r="F1" s="54" t="s">
        <v>129</v>
      </c>
      <c r="G1" s="55"/>
    </row>
    <row r="2" spans="1:7" x14ac:dyDescent="0.2">
      <c r="E2" s="3"/>
      <c r="F2" s="54" t="s">
        <v>127</v>
      </c>
      <c r="G2" s="55"/>
    </row>
    <row r="3" spans="1:7" x14ac:dyDescent="0.2">
      <c r="E3" s="3"/>
      <c r="F3" s="54" t="s">
        <v>128</v>
      </c>
      <c r="G3" s="55"/>
    </row>
    <row r="4" spans="1:7" ht="15.75" customHeight="1" x14ac:dyDescent="0.2">
      <c r="E4" s="3"/>
      <c r="F4" s="54" t="s">
        <v>130</v>
      </c>
      <c r="G4" s="55"/>
    </row>
    <row r="5" spans="1:7" x14ac:dyDescent="0.2">
      <c r="E5" s="3"/>
      <c r="F5" s="41"/>
      <c r="G5" s="42"/>
    </row>
    <row r="6" spans="1:7" ht="15.75" customHeight="1" x14ac:dyDescent="0.2">
      <c r="A6" s="61" t="s">
        <v>93</v>
      </c>
      <c r="B6" s="62"/>
      <c r="C6" s="62"/>
      <c r="D6" s="62"/>
      <c r="E6" s="62"/>
      <c r="F6" s="62"/>
      <c r="G6" s="62"/>
    </row>
    <row r="8" spans="1:7" s="3" customFormat="1" x14ac:dyDescent="0.2"/>
    <row r="9" spans="1:7" x14ac:dyDescent="0.2">
      <c r="A9" s="61" t="s">
        <v>126</v>
      </c>
      <c r="B9" s="65"/>
      <c r="C9" s="65"/>
      <c r="D9" s="65"/>
      <c r="E9" s="65"/>
      <c r="F9" s="65"/>
      <c r="G9" s="65"/>
    </row>
    <row r="10" spans="1:7" ht="15.6" customHeight="1" x14ac:dyDescent="0.2">
      <c r="A10" s="61"/>
      <c r="B10" s="61"/>
      <c r="C10" s="61"/>
      <c r="D10" s="61"/>
      <c r="E10" s="61"/>
      <c r="F10" s="61"/>
      <c r="G10" s="61"/>
    </row>
    <row r="11" spans="1:7" x14ac:dyDescent="0.2">
      <c r="A11" s="8"/>
      <c r="B11" s="10"/>
      <c r="C11" s="10"/>
      <c r="D11" s="10"/>
      <c r="E11" s="10"/>
      <c r="F11" s="10"/>
      <c r="G11" s="10"/>
    </row>
    <row r="12" spans="1:7" ht="31.5" x14ac:dyDescent="0.2">
      <c r="A12" s="4" t="s">
        <v>0</v>
      </c>
      <c r="B12" s="43" t="s">
        <v>98</v>
      </c>
      <c r="C12" s="44"/>
      <c r="D12" s="44"/>
      <c r="E12" s="44"/>
      <c r="F12" s="44"/>
      <c r="G12" s="45"/>
    </row>
    <row r="13" spans="1:7" x14ac:dyDescent="0.2">
      <c r="A13" s="9" t="s">
        <v>74</v>
      </c>
      <c r="B13" s="43" t="s">
        <v>92</v>
      </c>
      <c r="C13" s="44"/>
      <c r="D13" s="44"/>
      <c r="E13" s="44"/>
      <c r="F13" s="44"/>
      <c r="G13" s="45"/>
    </row>
    <row r="14" spans="1:7" ht="45.75" customHeight="1" x14ac:dyDescent="0.2">
      <c r="A14" s="46" t="s">
        <v>1</v>
      </c>
      <c r="B14" s="43" t="s">
        <v>70</v>
      </c>
      <c r="C14" s="63"/>
      <c r="D14" s="63"/>
      <c r="E14" s="63"/>
      <c r="F14" s="63"/>
      <c r="G14" s="64"/>
    </row>
    <row r="15" spans="1:7" ht="60.75" customHeight="1" x14ac:dyDescent="0.2">
      <c r="A15" s="66"/>
      <c r="B15" s="51" t="s">
        <v>71</v>
      </c>
      <c r="C15" s="51"/>
      <c r="D15" s="51"/>
      <c r="E15" s="51"/>
      <c r="F15" s="51"/>
      <c r="G15" s="51"/>
    </row>
    <row r="16" spans="1:7" ht="35.25" customHeight="1" x14ac:dyDescent="0.2">
      <c r="A16" s="66"/>
      <c r="B16" s="43" t="s">
        <v>90</v>
      </c>
      <c r="C16" s="44"/>
      <c r="D16" s="44"/>
      <c r="E16" s="44"/>
      <c r="F16" s="44"/>
      <c r="G16" s="45"/>
    </row>
    <row r="17" spans="1:7" x14ac:dyDescent="0.2">
      <c r="A17" s="12" t="s">
        <v>2</v>
      </c>
      <c r="B17" s="53" t="s">
        <v>72</v>
      </c>
      <c r="C17" s="53"/>
      <c r="D17" s="53"/>
      <c r="E17" s="53"/>
      <c r="F17" s="53"/>
      <c r="G17" s="53"/>
    </row>
    <row r="18" spans="1:7" ht="94.5" x14ac:dyDescent="0.2">
      <c r="A18" s="4" t="s">
        <v>89</v>
      </c>
      <c r="B18" s="53" t="s">
        <v>73</v>
      </c>
      <c r="C18" s="53"/>
      <c r="D18" s="53"/>
      <c r="E18" s="53"/>
      <c r="F18" s="53"/>
      <c r="G18" s="53"/>
    </row>
    <row r="19" spans="1:7" ht="78.75" x14ac:dyDescent="0.2">
      <c r="A19" s="4" t="s">
        <v>75</v>
      </c>
      <c r="B19" s="53" t="s">
        <v>92</v>
      </c>
      <c r="C19" s="53"/>
      <c r="D19" s="53"/>
      <c r="E19" s="53"/>
      <c r="F19" s="53"/>
      <c r="G19" s="53"/>
    </row>
    <row r="20" spans="1:7" ht="31.5" x14ac:dyDescent="0.2">
      <c r="A20" s="4" t="s">
        <v>91</v>
      </c>
      <c r="B20" s="53" t="s">
        <v>73</v>
      </c>
      <c r="C20" s="53"/>
      <c r="D20" s="53"/>
      <c r="E20" s="53"/>
      <c r="F20" s="53"/>
      <c r="G20" s="53"/>
    </row>
    <row r="21" spans="1:7" ht="71.25" customHeight="1" x14ac:dyDescent="0.2">
      <c r="A21" s="46" t="s">
        <v>65</v>
      </c>
      <c r="B21" s="51" t="s">
        <v>67</v>
      </c>
      <c r="C21" s="52"/>
      <c r="D21" s="52"/>
      <c r="E21" s="52"/>
      <c r="F21" s="52"/>
      <c r="G21" s="52"/>
    </row>
    <row r="22" spans="1:7" ht="75" customHeight="1" x14ac:dyDescent="0.2">
      <c r="A22" s="47"/>
      <c r="B22" s="51" t="s">
        <v>68</v>
      </c>
      <c r="C22" s="52"/>
      <c r="D22" s="52"/>
      <c r="E22" s="52"/>
      <c r="F22" s="52"/>
      <c r="G22" s="52"/>
    </row>
    <row r="23" spans="1:7" ht="69" customHeight="1" x14ac:dyDescent="0.2">
      <c r="A23" s="47"/>
      <c r="B23" s="48" t="s">
        <v>69</v>
      </c>
      <c r="C23" s="49"/>
      <c r="D23" s="49"/>
      <c r="E23" s="49"/>
      <c r="F23" s="49"/>
      <c r="G23" s="50"/>
    </row>
    <row r="24" spans="1:7" ht="43.5" customHeight="1" x14ac:dyDescent="0.2">
      <c r="A24" s="56" t="s">
        <v>76</v>
      </c>
      <c r="B24" s="58" t="s">
        <v>3</v>
      </c>
      <c r="C24" s="59"/>
      <c r="D24" s="59"/>
      <c r="E24" s="59"/>
      <c r="F24" s="59"/>
      <c r="G24" s="60"/>
    </row>
    <row r="25" spans="1:7" ht="49.5" customHeight="1" x14ac:dyDescent="0.2">
      <c r="A25" s="57"/>
      <c r="B25" s="2" t="s">
        <v>4</v>
      </c>
      <c r="C25" s="2">
        <v>2026</v>
      </c>
      <c r="D25" s="2">
        <v>2027</v>
      </c>
      <c r="E25" s="2">
        <v>2028</v>
      </c>
      <c r="F25" s="2">
        <v>2029</v>
      </c>
      <c r="G25" s="2">
        <v>2030</v>
      </c>
    </row>
    <row r="26" spans="1:7" ht="19.5" customHeight="1" x14ac:dyDescent="0.2">
      <c r="A26" s="4" t="s">
        <v>5</v>
      </c>
      <c r="B26" s="5">
        <f>SUM(C26:G26)</f>
        <v>0</v>
      </c>
      <c r="C26" s="5">
        <f>'7. Мероприятия'!F27+'7. Мероприятия'!F111+'7. Мероприятия'!F130</f>
        <v>0</v>
      </c>
      <c r="D26" s="5">
        <f>'7. Мероприятия'!K27+'7. Мероприятия'!K111+'7. Мероприятия'!K130</f>
        <v>0</v>
      </c>
      <c r="E26" s="5">
        <f>'7. Мероприятия'!L27+'7. Мероприятия'!L111+'7. Мероприятия'!L130</f>
        <v>0</v>
      </c>
      <c r="F26" s="5">
        <f>'7. Мероприятия'!M27+'7. Мероприятия'!M111+'7. Мероприятия'!M130</f>
        <v>0</v>
      </c>
      <c r="G26" s="5">
        <f>'7. Мероприятия'!N27+'7. Мероприятия'!N111+'7. Мероприятия'!N130</f>
        <v>0</v>
      </c>
    </row>
    <row r="27" spans="1:7" ht="23.25" customHeight="1" x14ac:dyDescent="0.2">
      <c r="A27" s="4" t="s">
        <v>6</v>
      </c>
      <c r="B27" s="5">
        <f>SUM(C27:G27)</f>
        <v>0</v>
      </c>
      <c r="C27" s="5">
        <f>'7. Мероприятия'!F26+'7. Мероприятия'!F110+'7. Мероприятия'!F129</f>
        <v>0</v>
      </c>
      <c r="D27" s="5">
        <f>'7. Мероприятия'!K129+'7. Мероприятия'!K110+'7. Мероприятия'!K26</f>
        <v>0</v>
      </c>
      <c r="E27" s="5">
        <f>'7. Мероприятия'!L129+'7. Мероприятия'!L110+'7. Мероприятия'!L26</f>
        <v>0</v>
      </c>
      <c r="F27" s="5">
        <f>'7. Мероприятия'!M129+'7. Мероприятия'!M110+'7. Мероприятия'!M26</f>
        <v>0</v>
      </c>
      <c r="G27" s="5">
        <f>'7. Мероприятия'!N129+'7. Мероприятия'!N110+'7. Мероприятия'!N26</f>
        <v>0</v>
      </c>
    </row>
    <row r="28" spans="1:7" ht="31.5" x14ac:dyDescent="0.2">
      <c r="A28" s="4" t="s">
        <v>7</v>
      </c>
      <c r="B28" s="5">
        <f>SUM(C28:G28)</f>
        <v>1567706</v>
      </c>
      <c r="C28" s="5">
        <f>'7. Мероприятия'!F25+'7. Мероприятия'!F109+'7. Мероприятия'!F128</f>
        <v>313672.40000000002</v>
      </c>
      <c r="D28" s="5">
        <f>'7. Мероприятия'!K25+'7. Мероприятия'!K109+'7. Мероприятия'!K128</f>
        <v>313508.40000000002</v>
      </c>
      <c r="E28" s="5">
        <f>'7. Мероприятия'!L25+'7. Мероприятия'!L109+'7. Мероприятия'!L128</f>
        <v>313508.40000000002</v>
      </c>
      <c r="F28" s="5">
        <f>'7. Мероприятия'!M25+'7. Мероприятия'!M109+'7. Мероприятия'!M128</f>
        <v>313508.40000000002</v>
      </c>
      <c r="G28" s="5">
        <f>'7. Мероприятия'!N25+'7. Мероприятия'!N109+'7. Мероприятия'!N128</f>
        <v>313508.40000000002</v>
      </c>
    </row>
    <row r="29" spans="1:7" x14ac:dyDescent="0.2">
      <c r="A29" s="4" t="s">
        <v>8</v>
      </c>
      <c r="B29" s="5">
        <f>SUM(C29:G29)</f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</row>
    <row r="30" spans="1:7" x14ac:dyDescent="0.2">
      <c r="A30" s="4" t="s">
        <v>9</v>
      </c>
      <c r="B30" s="5">
        <f>SUM(C30:G30)</f>
        <v>1567706</v>
      </c>
      <c r="C30" s="5">
        <f>SUM(C26:C29)</f>
        <v>313672.40000000002</v>
      </c>
      <c r="D30" s="5">
        <f>SUM(D26:D29)</f>
        <v>313508.40000000002</v>
      </c>
      <c r="E30" s="5">
        <f>SUM(E26:E29)</f>
        <v>313508.40000000002</v>
      </c>
      <c r="F30" s="5">
        <f t="shared" ref="F30:G30" si="0">SUM(F26:F29)</f>
        <v>313508.40000000002</v>
      </c>
      <c r="G30" s="5">
        <f t="shared" si="0"/>
        <v>313508.40000000002</v>
      </c>
    </row>
    <row r="31" spans="1:7" x14ac:dyDescent="0.2">
      <c r="B31" s="6"/>
    </row>
    <row r="36" spans="2:5" x14ac:dyDescent="0.2">
      <c r="E36" s="7"/>
    </row>
    <row r="39" spans="2:5" x14ac:dyDescent="0.2">
      <c r="B39" s="7"/>
    </row>
  </sheetData>
  <mergeCells count="23">
    <mergeCell ref="F4:G4"/>
    <mergeCell ref="F3:G3"/>
    <mergeCell ref="F1:G1"/>
    <mergeCell ref="A24:A25"/>
    <mergeCell ref="B24:G24"/>
    <mergeCell ref="A6:G6"/>
    <mergeCell ref="F2:G2"/>
    <mergeCell ref="B14:G14"/>
    <mergeCell ref="A9:G9"/>
    <mergeCell ref="A10:G10"/>
    <mergeCell ref="B12:G12"/>
    <mergeCell ref="B13:G13"/>
    <mergeCell ref="A14:A16"/>
    <mergeCell ref="B15:G15"/>
    <mergeCell ref="B17:G17"/>
    <mergeCell ref="B19:G19"/>
    <mergeCell ref="B16:G16"/>
    <mergeCell ref="A21:A23"/>
    <mergeCell ref="B23:G23"/>
    <mergeCell ref="B22:G22"/>
    <mergeCell ref="B18:G18"/>
    <mergeCell ref="B20:G20"/>
    <mergeCell ref="B21:G21"/>
  </mergeCells>
  <pageMargins left="0.78740157480314965" right="0.39370078740157483" top="1.1811023622047245" bottom="0.39370078740157483" header="0" footer="0"/>
  <pageSetup paperSize="9" scale="70" firstPageNumber="2147483647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B131"/>
  <sheetViews>
    <sheetView zoomScale="130" zoomScaleNormal="130" workbookViewId="0">
      <selection activeCell="F5" sqref="F5:J5"/>
    </sheetView>
  </sheetViews>
  <sheetFormatPr defaultColWidth="9.140625" defaultRowHeight="11.25" x14ac:dyDescent="0.2"/>
  <cols>
    <col min="1" max="1" width="5.85546875" style="31" customWidth="1"/>
    <col min="2" max="2" width="44.7109375" style="40" customWidth="1"/>
    <col min="3" max="3" width="9.85546875" style="31" customWidth="1"/>
    <col min="4" max="4" width="15.85546875" style="31" customWidth="1"/>
    <col min="5" max="5" width="10.28515625" style="31" customWidth="1"/>
    <col min="6" max="9" width="5.28515625" style="31" bestFit="1" customWidth="1"/>
    <col min="10" max="10" width="9.42578125" style="31" customWidth="1"/>
    <col min="11" max="11" width="9.7109375" style="31" customWidth="1"/>
    <col min="12" max="14" width="8.7109375" style="31" customWidth="1"/>
    <col min="15" max="15" width="10.7109375" style="31" customWidth="1"/>
    <col min="16" max="16" width="9.140625" style="31"/>
    <col min="17" max="17" width="11.5703125" style="31" customWidth="1"/>
    <col min="18" max="18" width="10.42578125" style="31" customWidth="1"/>
    <col min="19" max="16384" width="9.140625" style="31"/>
  </cols>
  <sheetData>
    <row r="1" spans="1:18" s="27" customFormat="1" ht="32.25" customHeight="1" x14ac:dyDescent="0.2">
      <c r="A1" s="105" t="s">
        <v>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37"/>
    </row>
    <row r="2" spans="1:18" s="22" customFormat="1" ht="33" customHeight="1" x14ac:dyDescent="0.2">
      <c r="A2" s="67" t="s">
        <v>85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23"/>
    </row>
    <row r="3" spans="1:18" ht="44.25" customHeight="1" x14ac:dyDescent="0.2">
      <c r="A3" s="35" t="s">
        <v>34</v>
      </c>
      <c r="B3" s="35" t="s">
        <v>77</v>
      </c>
      <c r="C3" s="28" t="s">
        <v>80</v>
      </c>
      <c r="D3" s="28" t="s">
        <v>37</v>
      </c>
      <c r="E3" s="35" t="s">
        <v>79</v>
      </c>
      <c r="F3" s="73" t="s">
        <v>78</v>
      </c>
      <c r="G3" s="74"/>
      <c r="H3" s="74"/>
      <c r="I3" s="74"/>
      <c r="J3" s="74"/>
      <c r="K3" s="74"/>
      <c r="L3" s="74"/>
      <c r="M3" s="74"/>
      <c r="N3" s="75"/>
      <c r="O3" s="28" t="s">
        <v>38</v>
      </c>
    </row>
    <row r="4" spans="1:18" ht="18.75" customHeight="1" x14ac:dyDescent="0.2">
      <c r="A4" s="33"/>
      <c r="B4" s="29"/>
      <c r="C4" s="33"/>
      <c r="D4" s="29"/>
      <c r="E4" s="33"/>
      <c r="F4" s="107" t="s">
        <v>81</v>
      </c>
      <c r="G4" s="78"/>
      <c r="H4" s="78"/>
      <c r="I4" s="78"/>
      <c r="J4" s="79"/>
      <c r="K4" s="30" t="s">
        <v>82</v>
      </c>
      <c r="L4" s="30" t="s">
        <v>122</v>
      </c>
      <c r="M4" s="30" t="s">
        <v>123</v>
      </c>
      <c r="N4" s="30" t="s">
        <v>124</v>
      </c>
      <c r="O4" s="29"/>
    </row>
    <row r="5" spans="1:18" x14ac:dyDescent="0.2">
      <c r="A5" s="39">
        <v>1</v>
      </c>
      <c r="B5" s="39">
        <v>2</v>
      </c>
      <c r="C5" s="30">
        <v>3</v>
      </c>
      <c r="D5" s="30">
        <v>4</v>
      </c>
      <c r="E5" s="39">
        <v>5</v>
      </c>
      <c r="F5" s="73">
        <v>8</v>
      </c>
      <c r="G5" s="78"/>
      <c r="H5" s="78"/>
      <c r="I5" s="78"/>
      <c r="J5" s="79"/>
      <c r="K5" s="39">
        <v>9</v>
      </c>
      <c r="L5" s="39">
        <v>10</v>
      </c>
      <c r="M5" s="39">
        <v>10</v>
      </c>
      <c r="N5" s="39">
        <v>10</v>
      </c>
      <c r="O5" s="30">
        <v>11</v>
      </c>
    </row>
    <row r="6" spans="1:18" ht="33" customHeight="1" x14ac:dyDescent="0.2">
      <c r="A6" s="71" t="s">
        <v>41</v>
      </c>
      <c r="B6" s="71" t="s">
        <v>58</v>
      </c>
      <c r="C6" s="35" t="s">
        <v>121</v>
      </c>
      <c r="D6" s="39" t="s">
        <v>10</v>
      </c>
      <c r="E6" s="13">
        <f>SUM(E7:E8)</f>
        <v>0</v>
      </c>
      <c r="F6" s="108">
        <f t="shared" ref="F6" si="0">SUM(F7:F8)</f>
        <v>0</v>
      </c>
      <c r="G6" s="78"/>
      <c r="H6" s="78"/>
      <c r="I6" s="78"/>
      <c r="J6" s="79"/>
      <c r="K6" s="14">
        <f t="shared" ref="K6:L6" si="1">SUM(K7:K8)</f>
        <v>0</v>
      </c>
      <c r="L6" s="14">
        <f t="shared" si="1"/>
        <v>0</v>
      </c>
      <c r="M6" s="14">
        <f t="shared" ref="M6:N6" si="2">SUM(M7:M8)</f>
        <v>0</v>
      </c>
      <c r="N6" s="14">
        <f t="shared" si="2"/>
        <v>0</v>
      </c>
      <c r="O6" s="35"/>
    </row>
    <row r="7" spans="1:18" ht="22.5" x14ac:dyDescent="0.2">
      <c r="A7" s="89"/>
      <c r="B7" s="70"/>
      <c r="C7" s="32"/>
      <c r="D7" s="39" t="s">
        <v>6</v>
      </c>
      <c r="E7" s="13">
        <f>F7+K7+L7+M7+N7</f>
        <v>0</v>
      </c>
      <c r="F7" s="108">
        <f t="shared" ref="F7:F8" si="3">SUM(F10)</f>
        <v>0</v>
      </c>
      <c r="G7" s="78"/>
      <c r="H7" s="78"/>
      <c r="I7" s="78"/>
      <c r="J7" s="79"/>
      <c r="K7" s="14">
        <f t="shared" ref="K7:L8" si="4">SUM(K10)</f>
        <v>0</v>
      </c>
      <c r="L7" s="14">
        <f t="shared" si="4"/>
        <v>0</v>
      </c>
      <c r="M7" s="14">
        <f t="shared" ref="M7:N7" si="5">SUM(M10)</f>
        <v>0</v>
      </c>
      <c r="N7" s="14">
        <f t="shared" si="5"/>
        <v>0</v>
      </c>
      <c r="O7" s="32"/>
    </row>
    <row r="8" spans="1:18" ht="44.25" customHeight="1" x14ac:dyDescent="0.2">
      <c r="A8" s="90"/>
      <c r="B8" s="72"/>
      <c r="C8" s="33"/>
      <c r="D8" s="39" t="s">
        <v>12</v>
      </c>
      <c r="E8" s="13">
        <f>F8+K8+L8+M8+N8</f>
        <v>0</v>
      </c>
      <c r="F8" s="108">
        <f t="shared" si="3"/>
        <v>0</v>
      </c>
      <c r="G8" s="78"/>
      <c r="H8" s="78"/>
      <c r="I8" s="78"/>
      <c r="J8" s="79"/>
      <c r="K8" s="14">
        <f t="shared" si="4"/>
        <v>0</v>
      </c>
      <c r="L8" s="14">
        <f t="shared" si="4"/>
        <v>0</v>
      </c>
      <c r="M8" s="14">
        <f t="shared" ref="M8:N8" si="6">SUM(M11)</f>
        <v>0</v>
      </c>
      <c r="N8" s="14">
        <f t="shared" si="6"/>
        <v>0</v>
      </c>
      <c r="O8" s="33"/>
    </row>
    <row r="9" spans="1:18" ht="25.5" customHeight="1" x14ac:dyDescent="0.2">
      <c r="A9" s="71" t="s">
        <v>11</v>
      </c>
      <c r="B9" s="71" t="s">
        <v>59</v>
      </c>
      <c r="C9" s="35" t="s">
        <v>121</v>
      </c>
      <c r="D9" s="39" t="s">
        <v>10</v>
      </c>
      <c r="E9" s="13">
        <f>SUM(E10:E11)</f>
        <v>0</v>
      </c>
      <c r="F9" s="108">
        <f t="shared" ref="F9" si="7">SUM(F10:F11)</f>
        <v>0</v>
      </c>
      <c r="G9" s="78"/>
      <c r="H9" s="78"/>
      <c r="I9" s="78"/>
      <c r="J9" s="79"/>
      <c r="K9" s="14">
        <f t="shared" ref="K9:L9" si="8">SUM(K10:K11)</f>
        <v>0</v>
      </c>
      <c r="L9" s="14">
        <f t="shared" si="8"/>
        <v>0</v>
      </c>
      <c r="M9" s="14">
        <f t="shared" ref="M9:N9" si="9">SUM(M10:M11)</f>
        <v>0</v>
      </c>
      <c r="N9" s="14">
        <f t="shared" si="9"/>
        <v>0</v>
      </c>
      <c r="O9" s="71" t="s">
        <v>42</v>
      </c>
    </row>
    <row r="10" spans="1:18" ht="22.5" x14ac:dyDescent="0.2">
      <c r="A10" s="89"/>
      <c r="B10" s="70"/>
      <c r="C10" s="32"/>
      <c r="D10" s="39" t="s">
        <v>6</v>
      </c>
      <c r="E10" s="13">
        <f>F10+K10+L10+M10+N10</f>
        <v>0</v>
      </c>
      <c r="F10" s="108">
        <v>0</v>
      </c>
      <c r="G10" s="78"/>
      <c r="H10" s="78"/>
      <c r="I10" s="78"/>
      <c r="J10" s="79"/>
      <c r="K10" s="14">
        <v>0</v>
      </c>
      <c r="L10" s="14">
        <v>0</v>
      </c>
      <c r="M10" s="14">
        <v>0</v>
      </c>
      <c r="N10" s="14">
        <v>0</v>
      </c>
      <c r="O10" s="70"/>
    </row>
    <row r="11" spans="1:18" ht="22.5" x14ac:dyDescent="0.2">
      <c r="A11" s="89"/>
      <c r="B11" s="72"/>
      <c r="C11" s="33"/>
      <c r="D11" s="39" t="s">
        <v>12</v>
      </c>
      <c r="E11" s="13">
        <f>F11+K11+L11+M11+N11</f>
        <v>0</v>
      </c>
      <c r="F11" s="108">
        <v>0</v>
      </c>
      <c r="G11" s="78"/>
      <c r="H11" s="78"/>
      <c r="I11" s="78"/>
      <c r="J11" s="79"/>
      <c r="K11" s="14">
        <v>0</v>
      </c>
      <c r="L11" s="14">
        <v>0</v>
      </c>
      <c r="M11" s="14">
        <v>0</v>
      </c>
      <c r="N11" s="14">
        <v>0</v>
      </c>
      <c r="O11" s="72"/>
    </row>
    <row r="12" spans="1:18" ht="39" customHeight="1" x14ac:dyDescent="0.2">
      <c r="A12" s="89"/>
      <c r="B12" s="15" t="s">
        <v>66</v>
      </c>
      <c r="C12" s="28" t="s">
        <v>64</v>
      </c>
      <c r="D12" s="28" t="s">
        <v>64</v>
      </c>
      <c r="E12" s="97" t="s">
        <v>4</v>
      </c>
      <c r="F12" s="80" t="s">
        <v>125</v>
      </c>
      <c r="G12" s="82" t="s">
        <v>100</v>
      </c>
      <c r="H12" s="83"/>
      <c r="I12" s="83"/>
      <c r="J12" s="84"/>
      <c r="K12" s="30" t="s">
        <v>82</v>
      </c>
      <c r="L12" s="30" t="s">
        <v>122</v>
      </c>
      <c r="M12" s="30" t="s">
        <v>123</v>
      </c>
      <c r="N12" s="30" t="s">
        <v>124</v>
      </c>
      <c r="O12" s="28" t="s">
        <v>64</v>
      </c>
    </row>
    <row r="13" spans="1:18" ht="24.75" x14ac:dyDescent="0.2">
      <c r="A13" s="89"/>
      <c r="B13" s="38"/>
      <c r="C13" s="32"/>
      <c r="D13" s="32"/>
      <c r="E13" s="72"/>
      <c r="F13" s="81"/>
      <c r="G13" s="17" t="s">
        <v>101</v>
      </c>
      <c r="H13" s="17" t="s">
        <v>102</v>
      </c>
      <c r="I13" s="17" t="s">
        <v>97</v>
      </c>
      <c r="J13" s="17" t="s">
        <v>103</v>
      </c>
      <c r="K13" s="18"/>
      <c r="L13" s="18"/>
      <c r="M13" s="18"/>
      <c r="N13" s="18"/>
      <c r="O13" s="32"/>
    </row>
    <row r="14" spans="1:18" ht="11.25" customHeight="1" x14ac:dyDescent="0.2">
      <c r="A14" s="90"/>
      <c r="B14" s="36"/>
      <c r="C14" s="33"/>
      <c r="D14" s="33"/>
      <c r="E14" s="19" t="s">
        <v>95</v>
      </c>
      <c r="F14" s="19" t="s">
        <v>95</v>
      </c>
      <c r="G14" s="19" t="s">
        <v>95</v>
      </c>
      <c r="H14" s="19" t="s">
        <v>95</v>
      </c>
      <c r="I14" s="19" t="s">
        <v>95</v>
      </c>
      <c r="J14" s="19" t="s">
        <v>95</v>
      </c>
      <c r="K14" s="19" t="s">
        <v>95</v>
      </c>
      <c r="L14" s="19" t="s">
        <v>95</v>
      </c>
      <c r="M14" s="19" t="s">
        <v>95</v>
      </c>
      <c r="N14" s="19" t="s">
        <v>95</v>
      </c>
      <c r="O14" s="33"/>
      <c r="P14" s="26"/>
      <c r="Q14" s="11"/>
      <c r="R14" s="11"/>
    </row>
    <row r="15" spans="1:18" ht="64.5" customHeight="1" x14ac:dyDescent="0.2">
      <c r="A15" s="71" t="s">
        <v>43</v>
      </c>
      <c r="B15" s="71" t="s">
        <v>118</v>
      </c>
      <c r="C15" s="35" t="s">
        <v>121</v>
      </c>
      <c r="D15" s="39" t="s">
        <v>10</v>
      </c>
      <c r="E15" s="13">
        <f>SUM(E16:E17)</f>
        <v>6600</v>
      </c>
      <c r="F15" s="108">
        <f>SUM(F16:J17)</f>
        <v>1320</v>
      </c>
      <c r="G15" s="78"/>
      <c r="H15" s="78"/>
      <c r="I15" s="78"/>
      <c r="J15" s="79"/>
      <c r="K15" s="13">
        <f>SUM(K16:K17)</f>
        <v>1320</v>
      </c>
      <c r="L15" s="13">
        <f>SUM(L16:L17)</f>
        <v>1320</v>
      </c>
      <c r="M15" s="13">
        <f>SUM(M16:M17)</f>
        <v>1320</v>
      </c>
      <c r="N15" s="13">
        <f>SUM(N16:N17)</f>
        <v>1320</v>
      </c>
      <c r="O15" s="35"/>
    </row>
    <row r="16" spans="1:18" ht="22.5" x14ac:dyDescent="0.2">
      <c r="A16" s="89"/>
      <c r="B16" s="70"/>
      <c r="C16" s="32"/>
      <c r="D16" s="39" t="s">
        <v>6</v>
      </c>
      <c r="E16" s="13">
        <f>F16+K16+L16+M16+N16</f>
        <v>0</v>
      </c>
      <c r="F16" s="108">
        <f t="shared" ref="F16:F17" si="10">F19</f>
        <v>0</v>
      </c>
      <c r="G16" s="78"/>
      <c r="H16" s="78"/>
      <c r="I16" s="78"/>
      <c r="J16" s="79"/>
      <c r="K16" s="14">
        <f t="shared" ref="K16:N17" si="11">K19</f>
        <v>0</v>
      </c>
      <c r="L16" s="14">
        <f t="shared" si="11"/>
        <v>0</v>
      </c>
      <c r="M16" s="14">
        <f t="shared" si="11"/>
        <v>0</v>
      </c>
      <c r="N16" s="14">
        <f t="shared" si="11"/>
        <v>0</v>
      </c>
      <c r="O16" s="32"/>
    </row>
    <row r="17" spans="1:18" ht="22.5" x14ac:dyDescent="0.2">
      <c r="A17" s="90"/>
      <c r="B17" s="72"/>
      <c r="C17" s="33"/>
      <c r="D17" s="39" t="s">
        <v>12</v>
      </c>
      <c r="E17" s="13">
        <f>F17+K17+L17+M17+N17</f>
        <v>6600</v>
      </c>
      <c r="F17" s="108">
        <f t="shared" si="10"/>
        <v>1320</v>
      </c>
      <c r="G17" s="78"/>
      <c r="H17" s="78"/>
      <c r="I17" s="78"/>
      <c r="J17" s="79"/>
      <c r="K17" s="13">
        <f t="shared" si="11"/>
        <v>1320</v>
      </c>
      <c r="L17" s="13">
        <f t="shared" si="11"/>
        <v>1320</v>
      </c>
      <c r="M17" s="13">
        <f t="shared" si="11"/>
        <v>1320</v>
      </c>
      <c r="N17" s="13">
        <f t="shared" si="11"/>
        <v>1320</v>
      </c>
      <c r="O17" s="33"/>
    </row>
    <row r="18" spans="1:18" ht="13.15" customHeight="1" x14ac:dyDescent="0.2">
      <c r="A18" s="71" t="s">
        <v>14</v>
      </c>
      <c r="B18" s="71" t="s">
        <v>120</v>
      </c>
      <c r="C18" s="35" t="s">
        <v>121</v>
      </c>
      <c r="D18" s="39" t="s">
        <v>10</v>
      </c>
      <c r="E18" s="13">
        <f>SUM(E19:E20)</f>
        <v>6600</v>
      </c>
      <c r="F18" s="108">
        <f>SUM(F19:F20)</f>
        <v>1320</v>
      </c>
      <c r="G18" s="78"/>
      <c r="H18" s="78"/>
      <c r="I18" s="78"/>
      <c r="J18" s="79"/>
      <c r="K18" s="14">
        <f>SUM(K19:K20)</f>
        <v>1320</v>
      </c>
      <c r="L18" s="14">
        <f>SUM(L19:L20)</f>
        <v>1320</v>
      </c>
      <c r="M18" s="14">
        <f>SUM(M19:M20)</f>
        <v>1320</v>
      </c>
      <c r="N18" s="14">
        <f>SUM(N19:N20)</f>
        <v>1320</v>
      </c>
      <c r="O18" s="71" t="s">
        <v>42</v>
      </c>
    </row>
    <row r="19" spans="1:18" ht="22.5" x14ac:dyDescent="0.2">
      <c r="A19" s="89"/>
      <c r="B19" s="70"/>
      <c r="C19" s="32"/>
      <c r="D19" s="39" t="s">
        <v>6</v>
      </c>
      <c r="E19" s="13">
        <f>F19+K19+L19+M19+N19</f>
        <v>0</v>
      </c>
      <c r="F19" s="108">
        <v>0</v>
      </c>
      <c r="G19" s="78"/>
      <c r="H19" s="78"/>
      <c r="I19" s="78"/>
      <c r="J19" s="79"/>
      <c r="K19" s="14">
        <v>0</v>
      </c>
      <c r="L19" s="14">
        <v>0</v>
      </c>
      <c r="M19" s="14">
        <v>0</v>
      </c>
      <c r="N19" s="14">
        <v>0</v>
      </c>
      <c r="O19" s="70"/>
    </row>
    <row r="20" spans="1:18" ht="50.25" customHeight="1" x14ac:dyDescent="0.2">
      <c r="A20" s="89"/>
      <c r="B20" s="72"/>
      <c r="C20" s="33"/>
      <c r="D20" s="39" t="s">
        <v>12</v>
      </c>
      <c r="E20" s="13">
        <f>F20+K20+L20+M20+N20</f>
        <v>6600</v>
      </c>
      <c r="F20" s="108">
        <v>1320</v>
      </c>
      <c r="G20" s="78"/>
      <c r="H20" s="78"/>
      <c r="I20" s="78"/>
      <c r="J20" s="79"/>
      <c r="K20" s="14">
        <v>1320</v>
      </c>
      <c r="L20" s="14">
        <v>1320</v>
      </c>
      <c r="M20" s="14">
        <v>1320</v>
      </c>
      <c r="N20" s="14">
        <v>1320</v>
      </c>
      <c r="O20" s="72"/>
    </row>
    <row r="21" spans="1:18" ht="35.25" customHeight="1" x14ac:dyDescent="0.2">
      <c r="A21" s="89"/>
      <c r="B21" s="69" t="s">
        <v>119</v>
      </c>
      <c r="C21" s="28" t="s">
        <v>64</v>
      </c>
      <c r="D21" s="28" t="s">
        <v>64</v>
      </c>
      <c r="E21" s="97" t="s">
        <v>4</v>
      </c>
      <c r="F21" s="80" t="s">
        <v>125</v>
      </c>
      <c r="G21" s="82" t="s">
        <v>100</v>
      </c>
      <c r="H21" s="83"/>
      <c r="I21" s="83"/>
      <c r="J21" s="84"/>
      <c r="K21" s="30" t="s">
        <v>82</v>
      </c>
      <c r="L21" s="30" t="s">
        <v>122</v>
      </c>
      <c r="M21" s="30" t="s">
        <v>123</v>
      </c>
      <c r="N21" s="30" t="s">
        <v>124</v>
      </c>
      <c r="O21" s="28" t="s">
        <v>64</v>
      </c>
    </row>
    <row r="22" spans="1:18" ht="24.75" x14ac:dyDescent="0.2">
      <c r="A22" s="89"/>
      <c r="B22" s="70"/>
      <c r="C22" s="32"/>
      <c r="D22" s="32"/>
      <c r="E22" s="72"/>
      <c r="F22" s="81"/>
      <c r="G22" s="17" t="s">
        <v>101</v>
      </c>
      <c r="H22" s="17" t="s">
        <v>102</v>
      </c>
      <c r="I22" s="17" t="s">
        <v>97</v>
      </c>
      <c r="J22" s="17" t="s">
        <v>103</v>
      </c>
      <c r="K22" s="18"/>
      <c r="L22" s="18"/>
      <c r="M22" s="18"/>
      <c r="N22" s="18"/>
      <c r="O22" s="32"/>
    </row>
    <row r="23" spans="1:18" ht="19.5" customHeight="1" x14ac:dyDescent="0.2">
      <c r="A23" s="90"/>
      <c r="B23" s="72"/>
      <c r="C23" s="33"/>
      <c r="D23" s="33"/>
      <c r="E23" s="19">
        <v>1</v>
      </c>
      <c r="F23" s="19">
        <v>1</v>
      </c>
      <c r="G23" s="19">
        <v>1</v>
      </c>
      <c r="H23" s="19">
        <v>1</v>
      </c>
      <c r="I23" s="19">
        <v>1</v>
      </c>
      <c r="J23" s="19">
        <v>1</v>
      </c>
      <c r="K23" s="19">
        <v>1</v>
      </c>
      <c r="L23" s="19">
        <v>1</v>
      </c>
      <c r="M23" s="19">
        <v>1</v>
      </c>
      <c r="N23" s="19">
        <v>1</v>
      </c>
      <c r="O23" s="33"/>
      <c r="P23" s="116"/>
      <c r="Q23" s="117"/>
      <c r="R23" s="117"/>
    </row>
    <row r="24" spans="1:18" x14ac:dyDescent="0.2">
      <c r="A24" s="20"/>
      <c r="B24" s="69" t="s">
        <v>45</v>
      </c>
      <c r="C24" s="28"/>
      <c r="D24" s="30" t="s">
        <v>46</v>
      </c>
      <c r="E24" s="14">
        <f>F24+K24+L24+M24+N24</f>
        <v>6600</v>
      </c>
      <c r="F24" s="77">
        <f t="shared" ref="F24" si="12">SUM(F25:F28)</f>
        <v>1320</v>
      </c>
      <c r="G24" s="95"/>
      <c r="H24" s="95"/>
      <c r="I24" s="95"/>
      <c r="J24" s="96"/>
      <c r="K24" s="21">
        <f t="shared" ref="K24:L24" si="13">SUM(K25:K28)</f>
        <v>1320</v>
      </c>
      <c r="L24" s="21">
        <f t="shared" si="13"/>
        <v>1320</v>
      </c>
      <c r="M24" s="21">
        <f t="shared" ref="M24:N24" si="14">SUM(M25:M28)</f>
        <v>1320</v>
      </c>
      <c r="N24" s="21">
        <f t="shared" si="14"/>
        <v>1320</v>
      </c>
      <c r="O24" s="28"/>
    </row>
    <row r="25" spans="1:18" ht="22.5" x14ac:dyDescent="0.2">
      <c r="A25" s="20"/>
      <c r="B25" s="70"/>
      <c r="C25" s="20"/>
      <c r="D25" s="30" t="s">
        <v>12</v>
      </c>
      <c r="E25" s="21">
        <f>F25+K25+L25+M25+N25</f>
        <v>6600</v>
      </c>
      <c r="F25" s="77">
        <f>F17+F8</f>
        <v>1320</v>
      </c>
      <c r="G25" s="95"/>
      <c r="H25" s="95"/>
      <c r="I25" s="95"/>
      <c r="J25" s="96"/>
      <c r="K25" s="21">
        <f>K17+K8</f>
        <v>1320</v>
      </c>
      <c r="L25" s="21">
        <f t="shared" ref="L25:N25" si="15">L17+L8</f>
        <v>1320</v>
      </c>
      <c r="M25" s="21">
        <f t="shared" si="15"/>
        <v>1320</v>
      </c>
      <c r="N25" s="21">
        <f t="shared" si="15"/>
        <v>1320</v>
      </c>
      <c r="O25" s="20"/>
    </row>
    <row r="26" spans="1:18" ht="22.5" x14ac:dyDescent="0.2">
      <c r="A26" s="20"/>
      <c r="B26" s="70"/>
      <c r="C26" s="20"/>
      <c r="D26" s="30" t="s">
        <v>6</v>
      </c>
      <c r="E26" s="21">
        <f>F26+K26+L26+M26+N26</f>
        <v>0</v>
      </c>
      <c r="F26" s="77">
        <f>F16+F7</f>
        <v>0</v>
      </c>
      <c r="G26" s="95"/>
      <c r="H26" s="95"/>
      <c r="I26" s="95"/>
      <c r="J26" s="96"/>
      <c r="K26" s="21">
        <f>K16+K7</f>
        <v>0</v>
      </c>
      <c r="L26" s="21">
        <f t="shared" ref="L26:N26" si="16">L16+L7</f>
        <v>0</v>
      </c>
      <c r="M26" s="21">
        <f t="shared" si="16"/>
        <v>0</v>
      </c>
      <c r="N26" s="21">
        <f t="shared" si="16"/>
        <v>0</v>
      </c>
      <c r="O26" s="20"/>
    </row>
    <row r="27" spans="1:18" ht="33.75" x14ac:dyDescent="0.2">
      <c r="A27" s="20"/>
      <c r="B27" s="70"/>
      <c r="C27" s="20"/>
      <c r="D27" s="30" t="s">
        <v>33</v>
      </c>
      <c r="E27" s="21">
        <f>F27+K27+L27+M27+N27</f>
        <v>0</v>
      </c>
      <c r="F27" s="77">
        <v>0</v>
      </c>
      <c r="G27" s="95"/>
      <c r="H27" s="95"/>
      <c r="I27" s="95"/>
      <c r="J27" s="96"/>
      <c r="K27" s="21">
        <v>0</v>
      </c>
      <c r="L27" s="21">
        <v>0</v>
      </c>
      <c r="M27" s="21">
        <v>0</v>
      </c>
      <c r="N27" s="21">
        <v>0</v>
      </c>
      <c r="O27" s="20"/>
    </row>
    <row r="28" spans="1:18" ht="22.5" x14ac:dyDescent="0.2">
      <c r="A28" s="29"/>
      <c r="B28" s="72"/>
      <c r="C28" s="29"/>
      <c r="D28" s="30" t="s">
        <v>19</v>
      </c>
      <c r="E28" s="21">
        <f>F28+K28+L28+M28+N28</f>
        <v>0</v>
      </c>
      <c r="F28" s="77">
        <v>0</v>
      </c>
      <c r="G28" s="95"/>
      <c r="H28" s="95"/>
      <c r="I28" s="95"/>
      <c r="J28" s="96"/>
      <c r="K28" s="21">
        <v>0</v>
      </c>
      <c r="L28" s="21">
        <v>0</v>
      </c>
      <c r="M28" s="21">
        <v>0</v>
      </c>
      <c r="N28" s="21">
        <v>0</v>
      </c>
      <c r="O28" s="29"/>
    </row>
    <row r="29" spans="1:18" s="27" customFormat="1" ht="25.5" customHeight="1" x14ac:dyDescent="0.2">
      <c r="A29" s="91" t="s">
        <v>84</v>
      </c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23"/>
    </row>
    <row r="30" spans="1:18" s="22" customFormat="1" ht="24.75" customHeight="1" x14ac:dyDescent="0.2">
      <c r="A30" s="67" t="s">
        <v>83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23"/>
    </row>
    <row r="31" spans="1:18" ht="44.25" customHeight="1" x14ac:dyDescent="0.2">
      <c r="A31" s="35" t="s">
        <v>34</v>
      </c>
      <c r="B31" s="35" t="s">
        <v>35</v>
      </c>
      <c r="C31" s="30" t="s">
        <v>36</v>
      </c>
      <c r="D31" s="28" t="s">
        <v>37</v>
      </c>
      <c r="E31" s="39" t="s">
        <v>4</v>
      </c>
      <c r="F31" s="73" t="s">
        <v>78</v>
      </c>
      <c r="G31" s="74"/>
      <c r="H31" s="74"/>
      <c r="I31" s="74"/>
      <c r="J31" s="74"/>
      <c r="K31" s="74"/>
      <c r="L31" s="74"/>
      <c r="M31" s="74"/>
      <c r="N31" s="75"/>
      <c r="O31" s="69" t="s">
        <v>38</v>
      </c>
    </row>
    <row r="32" spans="1:18" ht="18.75" customHeight="1" x14ac:dyDescent="0.2">
      <c r="A32" s="33"/>
      <c r="B32" s="29"/>
      <c r="C32" s="30" t="s">
        <v>39</v>
      </c>
      <c r="D32" s="29"/>
      <c r="E32" s="39" t="s">
        <v>40</v>
      </c>
      <c r="F32" s="107" t="s">
        <v>81</v>
      </c>
      <c r="G32" s="78"/>
      <c r="H32" s="78"/>
      <c r="I32" s="78"/>
      <c r="J32" s="79"/>
      <c r="K32" s="30" t="s">
        <v>82</v>
      </c>
      <c r="L32" s="30" t="s">
        <v>122</v>
      </c>
      <c r="M32" s="30" t="s">
        <v>123</v>
      </c>
      <c r="N32" s="30" t="s">
        <v>124</v>
      </c>
      <c r="O32" s="72"/>
    </row>
    <row r="33" spans="1:17" x14ac:dyDescent="0.2">
      <c r="A33" s="39">
        <v>1</v>
      </c>
      <c r="B33" s="39">
        <v>2</v>
      </c>
      <c r="C33" s="30">
        <v>3</v>
      </c>
      <c r="D33" s="30">
        <v>4</v>
      </c>
      <c r="E33" s="39">
        <v>5</v>
      </c>
      <c r="F33" s="73">
        <v>8</v>
      </c>
      <c r="G33" s="78"/>
      <c r="H33" s="78"/>
      <c r="I33" s="78"/>
      <c r="J33" s="79"/>
      <c r="K33" s="39">
        <v>9</v>
      </c>
      <c r="L33" s="39">
        <v>10</v>
      </c>
      <c r="M33" s="39">
        <v>10</v>
      </c>
      <c r="N33" s="39">
        <v>10</v>
      </c>
      <c r="O33" s="30">
        <v>11</v>
      </c>
    </row>
    <row r="34" spans="1:17" ht="11.25" customHeight="1" x14ac:dyDescent="0.2">
      <c r="A34" s="71" t="s">
        <v>41</v>
      </c>
      <c r="B34" s="85" t="s">
        <v>47</v>
      </c>
      <c r="C34" s="28" t="s">
        <v>121</v>
      </c>
      <c r="D34" s="30" t="s">
        <v>18</v>
      </c>
      <c r="E34" s="13">
        <f>SUM(E35:E36)</f>
        <v>91210</v>
      </c>
      <c r="F34" s="108">
        <f t="shared" ref="F34:F35" si="17">F37+F46+F51+F56+F61</f>
        <v>18242</v>
      </c>
      <c r="G34" s="78"/>
      <c r="H34" s="78"/>
      <c r="I34" s="78"/>
      <c r="J34" s="79"/>
      <c r="K34" s="14">
        <f t="shared" ref="K34:N35" si="18">K37+K46+K51+K56+K61</f>
        <v>18242</v>
      </c>
      <c r="L34" s="14">
        <f t="shared" si="18"/>
        <v>18242</v>
      </c>
      <c r="M34" s="14">
        <f t="shared" si="18"/>
        <v>18242</v>
      </c>
      <c r="N34" s="14">
        <f t="shared" si="18"/>
        <v>18242</v>
      </c>
      <c r="O34" s="28"/>
    </row>
    <row r="35" spans="1:17" ht="22.5" x14ac:dyDescent="0.2">
      <c r="A35" s="89"/>
      <c r="B35" s="88"/>
      <c r="C35" s="20"/>
      <c r="D35" s="30" t="s">
        <v>12</v>
      </c>
      <c r="E35" s="13">
        <f>F35+K35+L35+M35+N35</f>
        <v>91210</v>
      </c>
      <c r="F35" s="77">
        <f t="shared" si="17"/>
        <v>18242</v>
      </c>
      <c r="G35" s="78"/>
      <c r="H35" s="78"/>
      <c r="I35" s="78"/>
      <c r="J35" s="79"/>
      <c r="K35" s="21">
        <f t="shared" si="18"/>
        <v>18242</v>
      </c>
      <c r="L35" s="21">
        <f t="shared" si="18"/>
        <v>18242</v>
      </c>
      <c r="M35" s="21">
        <f t="shared" si="18"/>
        <v>18242</v>
      </c>
      <c r="N35" s="21">
        <f t="shared" si="18"/>
        <v>18242</v>
      </c>
      <c r="O35" s="20"/>
    </row>
    <row r="36" spans="1:17" ht="22.5" x14ac:dyDescent="0.2">
      <c r="A36" s="90"/>
      <c r="B36" s="86"/>
      <c r="C36" s="29"/>
      <c r="D36" s="30" t="s">
        <v>19</v>
      </c>
      <c r="E36" s="13">
        <f>F36+K36+L36+M36+N36</f>
        <v>0</v>
      </c>
      <c r="F36" s="77">
        <f t="shared" ref="F36" si="19">F39</f>
        <v>0</v>
      </c>
      <c r="G36" s="78"/>
      <c r="H36" s="78"/>
      <c r="I36" s="78"/>
      <c r="J36" s="79"/>
      <c r="K36" s="21">
        <f t="shared" ref="K36:L36" si="20">K39</f>
        <v>0</v>
      </c>
      <c r="L36" s="21">
        <f t="shared" si="20"/>
        <v>0</v>
      </c>
      <c r="M36" s="21">
        <f t="shared" ref="M36:N36" si="21">M39</f>
        <v>0</v>
      </c>
      <c r="N36" s="21">
        <f t="shared" si="21"/>
        <v>0</v>
      </c>
      <c r="O36" s="29"/>
    </row>
    <row r="37" spans="1:17" ht="13.15" customHeight="1" x14ac:dyDescent="0.2">
      <c r="A37" s="71" t="s">
        <v>11</v>
      </c>
      <c r="B37" s="87" t="s">
        <v>17</v>
      </c>
      <c r="C37" s="28" t="s">
        <v>121</v>
      </c>
      <c r="D37" s="30" t="s">
        <v>18</v>
      </c>
      <c r="E37" s="13">
        <f>SUM(E38:E39)</f>
        <v>0</v>
      </c>
      <c r="F37" s="77">
        <f t="shared" ref="F37" si="22">SUM(F38:F39)</f>
        <v>0</v>
      </c>
      <c r="G37" s="78"/>
      <c r="H37" s="78"/>
      <c r="I37" s="78"/>
      <c r="J37" s="79"/>
      <c r="K37" s="21">
        <f t="shared" ref="K37:L37" si="23">SUM(K38:K39)</f>
        <v>0</v>
      </c>
      <c r="L37" s="21">
        <f t="shared" si="23"/>
        <v>0</v>
      </c>
      <c r="M37" s="21">
        <f t="shared" ref="M37:N37" si="24">SUM(M38:M39)</f>
        <v>0</v>
      </c>
      <c r="N37" s="21">
        <f t="shared" si="24"/>
        <v>0</v>
      </c>
      <c r="O37" s="69" t="s">
        <v>94</v>
      </c>
    </row>
    <row r="38" spans="1:17" ht="22.5" x14ac:dyDescent="0.2">
      <c r="A38" s="89"/>
      <c r="B38" s="88"/>
      <c r="C38" s="20"/>
      <c r="D38" s="30" t="s">
        <v>12</v>
      </c>
      <c r="E38" s="13">
        <f>F38+K38+L38+M38+N38</f>
        <v>0</v>
      </c>
      <c r="F38" s="77">
        <v>0</v>
      </c>
      <c r="G38" s="78"/>
      <c r="H38" s="78"/>
      <c r="I38" s="78"/>
      <c r="J38" s="79"/>
      <c r="K38" s="21">
        <v>0</v>
      </c>
      <c r="L38" s="21">
        <v>0</v>
      </c>
      <c r="M38" s="21">
        <v>0</v>
      </c>
      <c r="N38" s="21">
        <v>0</v>
      </c>
      <c r="O38" s="70"/>
    </row>
    <row r="39" spans="1:17" ht="22.5" x14ac:dyDescent="0.2">
      <c r="A39" s="89"/>
      <c r="B39" s="86"/>
      <c r="C39" s="29"/>
      <c r="D39" s="30" t="s">
        <v>19</v>
      </c>
      <c r="E39" s="13">
        <f>F39+K39+L39+M39+N39</f>
        <v>0</v>
      </c>
      <c r="F39" s="77">
        <v>0</v>
      </c>
      <c r="G39" s="78"/>
      <c r="H39" s="78"/>
      <c r="I39" s="78"/>
      <c r="J39" s="79"/>
      <c r="K39" s="21">
        <v>0</v>
      </c>
      <c r="L39" s="21">
        <v>0</v>
      </c>
      <c r="M39" s="21">
        <v>0</v>
      </c>
      <c r="N39" s="21">
        <v>0</v>
      </c>
      <c r="O39" s="70"/>
    </row>
    <row r="40" spans="1:17" ht="11.25" customHeight="1" x14ac:dyDescent="0.2">
      <c r="A40" s="89"/>
      <c r="B40" s="85" t="s">
        <v>104</v>
      </c>
      <c r="C40" s="28" t="s">
        <v>64</v>
      </c>
      <c r="D40" s="28" t="s">
        <v>64</v>
      </c>
      <c r="E40" s="97" t="s">
        <v>4</v>
      </c>
      <c r="F40" s="80" t="s">
        <v>125</v>
      </c>
      <c r="G40" s="82" t="s">
        <v>100</v>
      </c>
      <c r="H40" s="83"/>
      <c r="I40" s="83"/>
      <c r="J40" s="84"/>
      <c r="K40" s="30" t="s">
        <v>82</v>
      </c>
      <c r="L40" s="30" t="s">
        <v>122</v>
      </c>
      <c r="M40" s="30" t="s">
        <v>123</v>
      </c>
      <c r="N40" s="30" t="s">
        <v>124</v>
      </c>
      <c r="O40" s="70"/>
    </row>
    <row r="41" spans="1:17" ht="22.5" customHeight="1" x14ac:dyDescent="0.2">
      <c r="A41" s="89"/>
      <c r="B41" s="102"/>
      <c r="C41" s="32"/>
      <c r="D41" s="32"/>
      <c r="E41" s="72"/>
      <c r="F41" s="81"/>
      <c r="G41" s="17" t="s">
        <v>101</v>
      </c>
      <c r="H41" s="17" t="s">
        <v>102</v>
      </c>
      <c r="I41" s="17" t="s">
        <v>97</v>
      </c>
      <c r="J41" s="17" t="s">
        <v>103</v>
      </c>
      <c r="K41" s="18"/>
      <c r="L41" s="18"/>
      <c r="M41" s="18"/>
      <c r="N41" s="18"/>
      <c r="O41" s="70"/>
    </row>
    <row r="42" spans="1:17" ht="11.25" customHeight="1" x14ac:dyDescent="0.2">
      <c r="A42" s="89"/>
      <c r="B42" s="103"/>
      <c r="C42" s="33"/>
      <c r="D42" s="33"/>
      <c r="E42" s="19">
        <v>1088</v>
      </c>
      <c r="F42" s="19">
        <v>2</v>
      </c>
      <c r="G42" s="19">
        <v>0</v>
      </c>
      <c r="H42" s="19">
        <v>0</v>
      </c>
      <c r="I42" s="19">
        <v>1</v>
      </c>
      <c r="J42" s="19">
        <v>1</v>
      </c>
      <c r="K42" s="19">
        <v>0</v>
      </c>
      <c r="L42" s="19">
        <v>0</v>
      </c>
      <c r="M42" s="19">
        <v>0</v>
      </c>
      <c r="N42" s="19">
        <v>0</v>
      </c>
      <c r="O42" s="76"/>
    </row>
    <row r="43" spans="1:17" ht="35.25" customHeight="1" x14ac:dyDescent="0.2">
      <c r="A43" s="89"/>
      <c r="B43" s="87" t="s">
        <v>105</v>
      </c>
      <c r="C43" s="28" t="s">
        <v>64</v>
      </c>
      <c r="D43" s="28" t="s">
        <v>64</v>
      </c>
      <c r="E43" s="101" t="s">
        <v>4</v>
      </c>
      <c r="F43" s="109" t="s">
        <v>125</v>
      </c>
      <c r="G43" s="98" t="s">
        <v>100</v>
      </c>
      <c r="H43" s="99"/>
      <c r="I43" s="99"/>
      <c r="J43" s="100"/>
      <c r="K43" s="30" t="s">
        <v>82</v>
      </c>
      <c r="L43" s="30" t="s">
        <v>122</v>
      </c>
      <c r="M43" s="30" t="s">
        <v>123</v>
      </c>
      <c r="N43" s="30" t="s">
        <v>124</v>
      </c>
      <c r="O43" s="70"/>
    </row>
    <row r="44" spans="1:17" ht="23.25" customHeight="1" x14ac:dyDescent="0.2">
      <c r="A44" s="89"/>
      <c r="B44" s="88"/>
      <c r="C44" s="32"/>
      <c r="D44" s="32"/>
      <c r="E44" s="72"/>
      <c r="F44" s="81"/>
      <c r="G44" s="17" t="s">
        <v>101</v>
      </c>
      <c r="H44" s="17" t="s">
        <v>102</v>
      </c>
      <c r="I44" s="17" t="s">
        <v>97</v>
      </c>
      <c r="J44" s="17" t="s">
        <v>103</v>
      </c>
      <c r="K44" s="18"/>
      <c r="L44" s="18"/>
      <c r="M44" s="18"/>
      <c r="N44" s="18"/>
      <c r="O44" s="70"/>
    </row>
    <row r="45" spans="1:17" ht="11.25" customHeight="1" x14ac:dyDescent="0.2">
      <c r="A45" s="90"/>
      <c r="B45" s="86"/>
      <c r="C45" s="33"/>
      <c r="D45" s="33"/>
      <c r="E45" s="19">
        <v>142</v>
      </c>
      <c r="F45" s="19">
        <v>2</v>
      </c>
      <c r="G45" s="19">
        <v>0</v>
      </c>
      <c r="H45" s="19">
        <v>0</v>
      </c>
      <c r="I45" s="19">
        <v>0</v>
      </c>
      <c r="J45" s="19">
        <v>2</v>
      </c>
      <c r="K45" s="19">
        <v>0</v>
      </c>
      <c r="L45" s="19">
        <v>0</v>
      </c>
      <c r="M45" s="19">
        <v>0</v>
      </c>
      <c r="N45" s="19">
        <v>0</v>
      </c>
      <c r="O45" s="72"/>
    </row>
    <row r="46" spans="1:17" ht="40.15" customHeight="1" x14ac:dyDescent="0.2">
      <c r="A46" s="71" t="s">
        <v>13</v>
      </c>
      <c r="B46" s="87" t="s">
        <v>20</v>
      </c>
      <c r="C46" s="28" t="s">
        <v>121</v>
      </c>
      <c r="D46" s="30" t="s">
        <v>18</v>
      </c>
      <c r="E46" s="13">
        <f>E47</f>
        <v>24035</v>
      </c>
      <c r="F46" s="77">
        <f t="shared" ref="F46:N46" si="25">SUM(F47)</f>
        <v>4807</v>
      </c>
      <c r="G46" s="78"/>
      <c r="H46" s="78"/>
      <c r="I46" s="78"/>
      <c r="J46" s="79"/>
      <c r="K46" s="21">
        <f t="shared" si="25"/>
        <v>4807</v>
      </c>
      <c r="L46" s="21">
        <f t="shared" si="25"/>
        <v>4807</v>
      </c>
      <c r="M46" s="21">
        <f t="shared" si="25"/>
        <v>4807</v>
      </c>
      <c r="N46" s="21">
        <f t="shared" si="25"/>
        <v>4807</v>
      </c>
      <c r="O46" s="69" t="s">
        <v>48</v>
      </c>
      <c r="P46" s="116"/>
      <c r="Q46" s="117"/>
    </row>
    <row r="47" spans="1:17" ht="22.5" x14ac:dyDescent="0.2">
      <c r="A47" s="89"/>
      <c r="B47" s="86"/>
      <c r="C47" s="29"/>
      <c r="D47" s="30" t="s">
        <v>12</v>
      </c>
      <c r="E47" s="13">
        <f>F47+K47+L47+M47+N47</f>
        <v>24035</v>
      </c>
      <c r="F47" s="77">
        <v>4807</v>
      </c>
      <c r="G47" s="78"/>
      <c r="H47" s="78"/>
      <c r="I47" s="78"/>
      <c r="J47" s="79"/>
      <c r="K47" s="21">
        <v>4807</v>
      </c>
      <c r="L47" s="21">
        <v>4807</v>
      </c>
      <c r="M47" s="21">
        <v>4807</v>
      </c>
      <c r="N47" s="21">
        <v>4807</v>
      </c>
      <c r="O47" s="70"/>
    </row>
    <row r="48" spans="1:17" ht="24" customHeight="1" x14ac:dyDescent="0.2">
      <c r="A48" s="89"/>
      <c r="B48" s="87" t="s">
        <v>106</v>
      </c>
      <c r="C48" s="28" t="s">
        <v>64</v>
      </c>
      <c r="D48" s="28" t="s">
        <v>64</v>
      </c>
      <c r="E48" s="97" t="s">
        <v>4</v>
      </c>
      <c r="F48" s="80" t="s">
        <v>125</v>
      </c>
      <c r="G48" s="82" t="s">
        <v>100</v>
      </c>
      <c r="H48" s="83"/>
      <c r="I48" s="83"/>
      <c r="J48" s="84"/>
      <c r="K48" s="30" t="s">
        <v>82</v>
      </c>
      <c r="L48" s="30" t="s">
        <v>122</v>
      </c>
      <c r="M48" s="30" t="s">
        <v>123</v>
      </c>
      <c r="N48" s="30" t="s">
        <v>124</v>
      </c>
      <c r="O48" s="70"/>
    </row>
    <row r="49" spans="1:15" ht="19.5" customHeight="1" x14ac:dyDescent="0.2">
      <c r="A49" s="89"/>
      <c r="B49" s="88"/>
      <c r="C49" s="32"/>
      <c r="D49" s="32"/>
      <c r="E49" s="72"/>
      <c r="F49" s="81"/>
      <c r="G49" s="17" t="s">
        <v>101</v>
      </c>
      <c r="H49" s="17" t="s">
        <v>102</v>
      </c>
      <c r="I49" s="17" t="s">
        <v>97</v>
      </c>
      <c r="J49" s="17" t="s">
        <v>103</v>
      </c>
      <c r="K49" s="18"/>
      <c r="L49" s="18"/>
      <c r="M49" s="18"/>
      <c r="N49" s="18"/>
      <c r="O49" s="70"/>
    </row>
    <row r="50" spans="1:15" ht="11.25" customHeight="1" x14ac:dyDescent="0.2">
      <c r="A50" s="90"/>
      <c r="B50" s="86"/>
      <c r="C50" s="33"/>
      <c r="D50" s="33"/>
      <c r="E50" s="19">
        <v>4</v>
      </c>
      <c r="F50" s="19">
        <v>4</v>
      </c>
      <c r="G50" s="19">
        <v>4</v>
      </c>
      <c r="H50" s="19">
        <v>4</v>
      </c>
      <c r="I50" s="19">
        <v>4</v>
      </c>
      <c r="J50" s="19">
        <v>4</v>
      </c>
      <c r="K50" s="19">
        <v>4</v>
      </c>
      <c r="L50" s="19">
        <v>4</v>
      </c>
      <c r="M50" s="19">
        <v>4</v>
      </c>
      <c r="N50" s="19">
        <v>4</v>
      </c>
      <c r="O50" s="70"/>
    </row>
    <row r="51" spans="1:15" ht="33" customHeight="1" x14ac:dyDescent="0.2">
      <c r="A51" s="71" t="s">
        <v>21</v>
      </c>
      <c r="B51" s="85" t="s">
        <v>22</v>
      </c>
      <c r="C51" s="28" t="s">
        <v>121</v>
      </c>
      <c r="D51" s="30" t="s">
        <v>18</v>
      </c>
      <c r="E51" s="21">
        <f>E52</f>
        <v>0</v>
      </c>
      <c r="F51" s="77">
        <f t="shared" ref="F51:N61" si="26">SUM(F52)</f>
        <v>0</v>
      </c>
      <c r="G51" s="78"/>
      <c r="H51" s="78"/>
      <c r="I51" s="78"/>
      <c r="J51" s="79"/>
      <c r="K51" s="21">
        <f t="shared" si="26"/>
        <v>0</v>
      </c>
      <c r="L51" s="21">
        <f t="shared" si="26"/>
        <v>0</v>
      </c>
      <c r="M51" s="21">
        <f t="shared" si="26"/>
        <v>0</v>
      </c>
      <c r="N51" s="21">
        <f t="shared" si="26"/>
        <v>0</v>
      </c>
      <c r="O51" s="70"/>
    </row>
    <row r="52" spans="1:15" ht="55.5" customHeight="1" x14ac:dyDescent="0.2">
      <c r="A52" s="89"/>
      <c r="B52" s="86"/>
      <c r="C52" s="29"/>
      <c r="D52" s="30" t="s">
        <v>12</v>
      </c>
      <c r="E52" s="13">
        <f>F52+K52+L52+M52+N52</f>
        <v>0</v>
      </c>
      <c r="F52" s="77">
        <v>0</v>
      </c>
      <c r="G52" s="78"/>
      <c r="H52" s="78"/>
      <c r="I52" s="78"/>
      <c r="J52" s="79"/>
      <c r="K52" s="21">
        <v>0</v>
      </c>
      <c r="L52" s="21">
        <v>0</v>
      </c>
      <c r="M52" s="21">
        <v>0</v>
      </c>
      <c r="N52" s="21">
        <v>0</v>
      </c>
      <c r="O52" s="70"/>
    </row>
    <row r="53" spans="1:15" ht="30.75" customHeight="1" x14ac:dyDescent="0.2">
      <c r="A53" s="89"/>
      <c r="B53" s="87" t="s">
        <v>107</v>
      </c>
      <c r="C53" s="28" t="s">
        <v>64</v>
      </c>
      <c r="D53" s="28" t="s">
        <v>64</v>
      </c>
      <c r="E53" s="97" t="s">
        <v>4</v>
      </c>
      <c r="F53" s="80" t="s">
        <v>125</v>
      </c>
      <c r="G53" s="82" t="s">
        <v>100</v>
      </c>
      <c r="H53" s="83"/>
      <c r="I53" s="83"/>
      <c r="J53" s="84"/>
      <c r="K53" s="30" t="s">
        <v>82</v>
      </c>
      <c r="L53" s="30" t="s">
        <v>122</v>
      </c>
      <c r="M53" s="30" t="s">
        <v>123</v>
      </c>
      <c r="N53" s="30" t="s">
        <v>124</v>
      </c>
      <c r="O53" s="70"/>
    </row>
    <row r="54" spans="1:15" ht="28.5" customHeight="1" x14ac:dyDescent="0.2">
      <c r="A54" s="89"/>
      <c r="B54" s="88"/>
      <c r="C54" s="32"/>
      <c r="D54" s="32"/>
      <c r="E54" s="72"/>
      <c r="F54" s="81"/>
      <c r="G54" s="17" t="s">
        <v>101</v>
      </c>
      <c r="H54" s="17" t="s">
        <v>102</v>
      </c>
      <c r="I54" s="17" t="s">
        <v>97</v>
      </c>
      <c r="J54" s="17" t="s">
        <v>103</v>
      </c>
      <c r="K54" s="18"/>
      <c r="L54" s="18"/>
      <c r="M54" s="18"/>
      <c r="N54" s="18"/>
      <c r="O54" s="70"/>
    </row>
    <row r="55" spans="1:15" ht="11.25" customHeight="1" x14ac:dyDescent="0.2">
      <c r="A55" s="90"/>
      <c r="B55" s="86"/>
      <c r="C55" s="33"/>
      <c r="D55" s="33"/>
      <c r="E55" s="19">
        <v>4</v>
      </c>
      <c r="F55" s="19">
        <v>4</v>
      </c>
      <c r="G55" s="19">
        <v>4</v>
      </c>
      <c r="H55" s="19">
        <v>4</v>
      </c>
      <c r="I55" s="19">
        <v>4</v>
      </c>
      <c r="J55" s="19">
        <v>4</v>
      </c>
      <c r="K55" s="19">
        <v>4</v>
      </c>
      <c r="L55" s="19">
        <v>4</v>
      </c>
      <c r="M55" s="19">
        <v>4</v>
      </c>
      <c r="N55" s="19">
        <v>4</v>
      </c>
      <c r="O55" s="70"/>
    </row>
    <row r="56" spans="1:15" ht="31.15" customHeight="1" x14ac:dyDescent="0.2">
      <c r="A56" s="71" t="s">
        <v>23</v>
      </c>
      <c r="B56" s="87" t="s">
        <v>24</v>
      </c>
      <c r="C56" s="28" t="s">
        <v>121</v>
      </c>
      <c r="D56" s="30" t="s">
        <v>18</v>
      </c>
      <c r="E56" s="21">
        <f>E57</f>
        <v>67175</v>
      </c>
      <c r="F56" s="77">
        <f t="shared" si="26"/>
        <v>13435</v>
      </c>
      <c r="G56" s="78"/>
      <c r="H56" s="78"/>
      <c r="I56" s="78"/>
      <c r="J56" s="79"/>
      <c r="K56" s="21">
        <f t="shared" si="26"/>
        <v>13435</v>
      </c>
      <c r="L56" s="21">
        <f t="shared" si="26"/>
        <v>13435</v>
      </c>
      <c r="M56" s="21">
        <f t="shared" si="26"/>
        <v>13435</v>
      </c>
      <c r="N56" s="21">
        <f t="shared" si="26"/>
        <v>13435</v>
      </c>
      <c r="O56" s="70"/>
    </row>
    <row r="57" spans="1:15" ht="33" customHeight="1" x14ac:dyDescent="0.2">
      <c r="A57" s="89"/>
      <c r="B57" s="86"/>
      <c r="C57" s="29"/>
      <c r="D57" s="30" t="s">
        <v>12</v>
      </c>
      <c r="E57" s="13">
        <f>F57+K57+L57+M57+N57</f>
        <v>67175</v>
      </c>
      <c r="F57" s="77">
        <f>13435</f>
        <v>13435</v>
      </c>
      <c r="G57" s="78"/>
      <c r="H57" s="78"/>
      <c r="I57" s="78"/>
      <c r="J57" s="79"/>
      <c r="K57" s="21">
        <v>13435</v>
      </c>
      <c r="L57" s="21">
        <v>13435</v>
      </c>
      <c r="M57" s="21">
        <v>13435</v>
      </c>
      <c r="N57" s="21">
        <v>13435</v>
      </c>
      <c r="O57" s="70"/>
    </row>
    <row r="58" spans="1:15" ht="24" customHeight="1" x14ac:dyDescent="0.2">
      <c r="A58" s="89"/>
      <c r="B58" s="87" t="s">
        <v>108</v>
      </c>
      <c r="C58" s="28" t="s">
        <v>64</v>
      </c>
      <c r="D58" s="28" t="s">
        <v>64</v>
      </c>
      <c r="E58" s="97" t="s">
        <v>4</v>
      </c>
      <c r="F58" s="80" t="s">
        <v>125</v>
      </c>
      <c r="G58" s="82" t="s">
        <v>100</v>
      </c>
      <c r="H58" s="83"/>
      <c r="I58" s="83"/>
      <c r="J58" s="84"/>
      <c r="K58" s="30" t="s">
        <v>82</v>
      </c>
      <c r="L58" s="30" t="s">
        <v>122</v>
      </c>
      <c r="M58" s="30" t="s">
        <v>123</v>
      </c>
      <c r="N58" s="30" t="s">
        <v>124</v>
      </c>
      <c r="O58" s="70"/>
    </row>
    <row r="59" spans="1:15" ht="21.75" customHeight="1" x14ac:dyDescent="0.2">
      <c r="A59" s="89"/>
      <c r="B59" s="88"/>
      <c r="C59" s="32"/>
      <c r="D59" s="32"/>
      <c r="E59" s="72"/>
      <c r="F59" s="81"/>
      <c r="G59" s="17" t="s">
        <v>101</v>
      </c>
      <c r="H59" s="17" t="s">
        <v>102</v>
      </c>
      <c r="I59" s="17" t="s">
        <v>97</v>
      </c>
      <c r="J59" s="17" t="s">
        <v>103</v>
      </c>
      <c r="K59" s="18"/>
      <c r="L59" s="18"/>
      <c r="M59" s="18"/>
      <c r="N59" s="18"/>
      <c r="O59" s="70"/>
    </row>
    <row r="60" spans="1:15" ht="15.75" customHeight="1" x14ac:dyDescent="0.2">
      <c r="A60" s="90"/>
      <c r="B60" s="86"/>
      <c r="C60" s="33"/>
      <c r="D60" s="33"/>
      <c r="E60" s="19">
        <v>4</v>
      </c>
      <c r="F60" s="19">
        <v>4</v>
      </c>
      <c r="G60" s="19">
        <v>4</v>
      </c>
      <c r="H60" s="19">
        <v>4</v>
      </c>
      <c r="I60" s="19">
        <v>4</v>
      </c>
      <c r="J60" s="19">
        <v>4</v>
      </c>
      <c r="K60" s="19">
        <v>4</v>
      </c>
      <c r="L60" s="19">
        <v>4</v>
      </c>
      <c r="M60" s="19">
        <v>4</v>
      </c>
      <c r="N60" s="19">
        <v>4</v>
      </c>
      <c r="O60" s="72"/>
    </row>
    <row r="61" spans="1:15" ht="31.15" customHeight="1" x14ac:dyDescent="0.2">
      <c r="A61" s="71" t="s">
        <v>25</v>
      </c>
      <c r="B61" s="87" t="s">
        <v>99</v>
      </c>
      <c r="C61" s="28" t="s">
        <v>121</v>
      </c>
      <c r="D61" s="30" t="s">
        <v>18</v>
      </c>
      <c r="E61" s="21">
        <f>SUM(E62)</f>
        <v>0</v>
      </c>
      <c r="F61" s="77">
        <f t="shared" si="26"/>
        <v>0</v>
      </c>
      <c r="G61" s="78"/>
      <c r="H61" s="78"/>
      <c r="I61" s="78"/>
      <c r="J61" s="79"/>
      <c r="K61" s="21">
        <f t="shared" si="26"/>
        <v>0</v>
      </c>
      <c r="L61" s="21">
        <f t="shared" si="26"/>
        <v>0</v>
      </c>
      <c r="M61" s="21">
        <f t="shared" si="26"/>
        <v>0</v>
      </c>
      <c r="N61" s="21">
        <f t="shared" si="26"/>
        <v>0</v>
      </c>
      <c r="O61" s="28" t="s">
        <v>49</v>
      </c>
    </row>
    <row r="62" spans="1:15" ht="57" customHeight="1" x14ac:dyDescent="0.2">
      <c r="A62" s="89"/>
      <c r="B62" s="86"/>
      <c r="C62" s="29"/>
      <c r="D62" s="30" t="s">
        <v>12</v>
      </c>
      <c r="E62" s="13">
        <f>F62+K62+L62+M62+N62</f>
        <v>0</v>
      </c>
      <c r="F62" s="77">
        <v>0</v>
      </c>
      <c r="G62" s="78"/>
      <c r="H62" s="78"/>
      <c r="I62" s="78"/>
      <c r="J62" s="79"/>
      <c r="K62" s="21">
        <v>0</v>
      </c>
      <c r="L62" s="21">
        <v>0</v>
      </c>
      <c r="M62" s="21">
        <v>0</v>
      </c>
      <c r="N62" s="21">
        <v>0</v>
      </c>
      <c r="O62" s="29"/>
    </row>
    <row r="63" spans="1:15" ht="24" customHeight="1" x14ac:dyDescent="0.2">
      <c r="A63" s="89"/>
      <c r="B63" s="87" t="s">
        <v>109</v>
      </c>
      <c r="C63" s="28" t="s">
        <v>64</v>
      </c>
      <c r="D63" s="28" t="s">
        <v>64</v>
      </c>
      <c r="E63" s="97" t="s">
        <v>4</v>
      </c>
      <c r="F63" s="80" t="s">
        <v>125</v>
      </c>
      <c r="G63" s="82" t="s">
        <v>100</v>
      </c>
      <c r="H63" s="83"/>
      <c r="I63" s="83"/>
      <c r="J63" s="84"/>
      <c r="K63" s="30" t="s">
        <v>82</v>
      </c>
      <c r="L63" s="30" t="s">
        <v>122</v>
      </c>
      <c r="M63" s="30" t="s">
        <v>123</v>
      </c>
      <c r="N63" s="30" t="s">
        <v>124</v>
      </c>
      <c r="O63" s="28" t="s">
        <v>64</v>
      </c>
    </row>
    <row r="64" spans="1:15" ht="22.5" customHeight="1" x14ac:dyDescent="0.2">
      <c r="A64" s="89"/>
      <c r="B64" s="104"/>
      <c r="C64" s="20"/>
      <c r="D64" s="20"/>
      <c r="E64" s="70"/>
      <c r="F64" s="109"/>
      <c r="G64" s="34" t="s">
        <v>101</v>
      </c>
      <c r="H64" s="34" t="s">
        <v>102</v>
      </c>
      <c r="I64" s="34" t="s">
        <v>97</v>
      </c>
      <c r="J64" s="34" t="s">
        <v>103</v>
      </c>
      <c r="K64" s="16"/>
      <c r="L64" s="16"/>
      <c r="M64" s="16"/>
      <c r="N64" s="16"/>
      <c r="O64" s="20"/>
    </row>
    <row r="65" spans="1:15 16382:16382" ht="11.25" customHeight="1" x14ac:dyDescent="0.2">
      <c r="A65" s="90"/>
      <c r="B65" s="86"/>
      <c r="C65" s="33"/>
      <c r="D65" s="33"/>
      <c r="E65" s="19">
        <v>103</v>
      </c>
      <c r="F65" s="19">
        <v>103</v>
      </c>
      <c r="G65" s="19">
        <v>103</v>
      </c>
      <c r="H65" s="19">
        <v>103</v>
      </c>
      <c r="I65" s="19">
        <v>103</v>
      </c>
      <c r="J65" s="19">
        <v>103</v>
      </c>
      <c r="K65" s="19">
        <v>103</v>
      </c>
      <c r="L65" s="19">
        <v>103</v>
      </c>
      <c r="M65" s="19">
        <v>103</v>
      </c>
      <c r="N65" s="19">
        <v>103</v>
      </c>
      <c r="O65" s="36"/>
    </row>
    <row r="66" spans="1:15 16382:16382" x14ac:dyDescent="0.2">
      <c r="A66" s="71" t="s">
        <v>43</v>
      </c>
      <c r="B66" s="87" t="s">
        <v>50</v>
      </c>
      <c r="C66" s="28" t="s">
        <v>121</v>
      </c>
      <c r="D66" s="30" t="s">
        <v>18</v>
      </c>
      <c r="E66" s="18">
        <f t="shared" ref="E66:N66" si="27">E67</f>
        <v>2925</v>
      </c>
      <c r="F66" s="110">
        <f t="shared" si="27"/>
        <v>585</v>
      </c>
      <c r="G66" s="111"/>
      <c r="H66" s="111"/>
      <c r="I66" s="111"/>
      <c r="J66" s="112"/>
      <c r="K66" s="18">
        <f t="shared" si="27"/>
        <v>585</v>
      </c>
      <c r="L66" s="18">
        <f t="shared" si="27"/>
        <v>585</v>
      </c>
      <c r="M66" s="18">
        <f t="shared" si="27"/>
        <v>585</v>
      </c>
      <c r="N66" s="18">
        <f t="shared" si="27"/>
        <v>585</v>
      </c>
      <c r="O66" s="28"/>
    </row>
    <row r="67" spans="1:15 16382:16382" ht="22.5" x14ac:dyDescent="0.2">
      <c r="A67" s="90"/>
      <c r="B67" s="86"/>
      <c r="C67" s="29"/>
      <c r="D67" s="30" t="s">
        <v>12</v>
      </c>
      <c r="E67" s="13">
        <f>F67+K67+L67+M67+N67</f>
        <v>2925</v>
      </c>
      <c r="F67" s="77">
        <f t="shared" ref="F67" si="28">F69</f>
        <v>585</v>
      </c>
      <c r="G67" s="78"/>
      <c r="H67" s="78"/>
      <c r="I67" s="78"/>
      <c r="J67" s="79"/>
      <c r="K67" s="21">
        <f t="shared" ref="K67:L67" si="29">K69</f>
        <v>585</v>
      </c>
      <c r="L67" s="21">
        <f t="shared" si="29"/>
        <v>585</v>
      </c>
      <c r="M67" s="21">
        <f t="shared" ref="M67:N67" si="30">M69</f>
        <v>585</v>
      </c>
      <c r="N67" s="21">
        <f t="shared" si="30"/>
        <v>585</v>
      </c>
      <c r="O67" s="29"/>
    </row>
    <row r="68" spans="1:15 16382:16382" ht="93.75" customHeight="1" x14ac:dyDescent="0.2">
      <c r="A68" s="71" t="s">
        <v>14</v>
      </c>
      <c r="B68" s="85" t="s">
        <v>96</v>
      </c>
      <c r="C68" s="28" t="s">
        <v>121</v>
      </c>
      <c r="D68" s="30" t="s">
        <v>18</v>
      </c>
      <c r="E68" s="21">
        <f>E69</f>
        <v>2925</v>
      </c>
      <c r="F68" s="77">
        <f t="shared" ref="F68:N68" si="31">SUM(F69)</f>
        <v>585</v>
      </c>
      <c r="G68" s="78"/>
      <c r="H68" s="78"/>
      <c r="I68" s="78"/>
      <c r="J68" s="79"/>
      <c r="K68" s="21">
        <f t="shared" si="31"/>
        <v>585</v>
      </c>
      <c r="L68" s="21">
        <f t="shared" si="31"/>
        <v>585</v>
      </c>
      <c r="M68" s="21">
        <f t="shared" si="31"/>
        <v>585</v>
      </c>
      <c r="N68" s="21">
        <f t="shared" si="31"/>
        <v>585</v>
      </c>
      <c r="O68" s="69" t="s">
        <v>51</v>
      </c>
    </row>
    <row r="69" spans="1:15 16382:16382" ht="56.25" customHeight="1" x14ac:dyDescent="0.2">
      <c r="A69" s="89"/>
      <c r="B69" s="86"/>
      <c r="C69" s="29"/>
      <c r="D69" s="30" t="s">
        <v>12</v>
      </c>
      <c r="E69" s="13">
        <f>F69+K69+L69+M69+N69</f>
        <v>2925</v>
      </c>
      <c r="F69" s="77">
        <v>585</v>
      </c>
      <c r="G69" s="78"/>
      <c r="H69" s="78"/>
      <c r="I69" s="78"/>
      <c r="J69" s="79"/>
      <c r="K69" s="21">
        <v>585</v>
      </c>
      <c r="L69" s="21">
        <v>585</v>
      </c>
      <c r="M69" s="21">
        <v>585</v>
      </c>
      <c r="N69" s="21">
        <v>585</v>
      </c>
      <c r="O69" s="70"/>
    </row>
    <row r="70" spans="1:15 16382:16382" ht="19.5" customHeight="1" x14ac:dyDescent="0.2">
      <c r="A70" s="89"/>
      <c r="B70" s="87" t="s">
        <v>110</v>
      </c>
      <c r="C70" s="28" t="s">
        <v>64</v>
      </c>
      <c r="D70" s="28" t="s">
        <v>64</v>
      </c>
      <c r="E70" s="97" t="s">
        <v>4</v>
      </c>
      <c r="F70" s="80" t="s">
        <v>125</v>
      </c>
      <c r="G70" s="82" t="s">
        <v>100</v>
      </c>
      <c r="H70" s="83"/>
      <c r="I70" s="83"/>
      <c r="J70" s="84"/>
      <c r="K70" s="30" t="s">
        <v>82</v>
      </c>
      <c r="L70" s="30" t="s">
        <v>122</v>
      </c>
      <c r="M70" s="30" t="s">
        <v>123</v>
      </c>
      <c r="N70" s="30" t="s">
        <v>124</v>
      </c>
      <c r="O70" s="70"/>
    </row>
    <row r="71" spans="1:15 16382:16382" ht="19.5" customHeight="1" x14ac:dyDescent="0.2">
      <c r="A71" s="89"/>
      <c r="B71" s="88"/>
      <c r="C71" s="32"/>
      <c r="D71" s="32"/>
      <c r="E71" s="72"/>
      <c r="F71" s="81"/>
      <c r="G71" s="17" t="s">
        <v>101</v>
      </c>
      <c r="H71" s="17" t="s">
        <v>102</v>
      </c>
      <c r="I71" s="17" t="s">
        <v>97</v>
      </c>
      <c r="J71" s="17" t="s">
        <v>103</v>
      </c>
      <c r="K71" s="18"/>
      <c r="L71" s="18"/>
      <c r="M71" s="18"/>
      <c r="N71" s="18"/>
      <c r="O71" s="70"/>
    </row>
    <row r="72" spans="1:15 16382:16382" ht="11.25" customHeight="1" x14ac:dyDescent="0.2">
      <c r="A72" s="90"/>
      <c r="B72" s="86"/>
      <c r="C72" s="33"/>
      <c r="D72" s="33"/>
      <c r="E72" s="19">
        <v>12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72"/>
    </row>
    <row r="73" spans="1:15 16382:16382" ht="11.25" customHeight="1" x14ac:dyDescent="0.2">
      <c r="A73" s="71" t="s">
        <v>44</v>
      </c>
      <c r="B73" s="85" t="s">
        <v>52</v>
      </c>
      <c r="C73" s="28" t="s">
        <v>121</v>
      </c>
      <c r="D73" s="30" t="s">
        <v>18</v>
      </c>
      <c r="E73" s="21">
        <f>E74</f>
        <v>44620</v>
      </c>
      <c r="F73" s="77">
        <f t="shared" ref="F73:N73" si="32">F74</f>
        <v>8924</v>
      </c>
      <c r="G73" s="78"/>
      <c r="H73" s="78"/>
      <c r="I73" s="78"/>
      <c r="J73" s="79"/>
      <c r="K73" s="21">
        <f t="shared" si="32"/>
        <v>8924</v>
      </c>
      <c r="L73" s="21">
        <f t="shared" si="32"/>
        <v>8924</v>
      </c>
      <c r="M73" s="21">
        <f t="shared" si="32"/>
        <v>8924</v>
      </c>
      <c r="N73" s="21">
        <f t="shared" si="32"/>
        <v>8924</v>
      </c>
      <c r="O73" s="28"/>
    </row>
    <row r="74" spans="1:15 16382:16382" ht="22.5" x14ac:dyDescent="0.2">
      <c r="A74" s="90"/>
      <c r="B74" s="86"/>
      <c r="C74" s="29"/>
      <c r="D74" s="30" t="s">
        <v>12</v>
      </c>
      <c r="E74" s="13">
        <f>F74+K74+L74+M74+N74</f>
        <v>44620</v>
      </c>
      <c r="F74" s="77">
        <f>F76+F86</f>
        <v>8924</v>
      </c>
      <c r="G74" s="78"/>
      <c r="H74" s="78"/>
      <c r="I74" s="78"/>
      <c r="J74" s="79"/>
      <c r="K74" s="21">
        <f t="shared" ref="K74:L74" si="33">K76+K81+K86</f>
        <v>8924</v>
      </c>
      <c r="L74" s="21">
        <f t="shared" si="33"/>
        <v>8924</v>
      </c>
      <c r="M74" s="21">
        <f t="shared" ref="M74:N74" si="34">M76+M81+M86</f>
        <v>8924</v>
      </c>
      <c r="N74" s="21">
        <f t="shared" si="34"/>
        <v>8924</v>
      </c>
      <c r="O74" s="29"/>
    </row>
    <row r="75" spans="1:15 16382:16382" ht="28.9" customHeight="1" x14ac:dyDescent="0.2">
      <c r="A75" s="71" t="s">
        <v>15</v>
      </c>
      <c r="B75" s="85" t="s">
        <v>26</v>
      </c>
      <c r="C75" s="28" t="s">
        <v>121</v>
      </c>
      <c r="D75" s="30" t="s">
        <v>18</v>
      </c>
      <c r="E75" s="21">
        <f>E76</f>
        <v>20620</v>
      </c>
      <c r="F75" s="77">
        <f t="shared" ref="F75:N75" si="35">F76</f>
        <v>4124</v>
      </c>
      <c r="G75" s="78"/>
      <c r="H75" s="78"/>
      <c r="I75" s="78"/>
      <c r="J75" s="79"/>
      <c r="K75" s="21">
        <f t="shared" si="35"/>
        <v>4124</v>
      </c>
      <c r="L75" s="21">
        <f t="shared" si="35"/>
        <v>4124</v>
      </c>
      <c r="M75" s="21">
        <f t="shared" si="35"/>
        <v>4124</v>
      </c>
      <c r="N75" s="21">
        <f t="shared" si="35"/>
        <v>4124</v>
      </c>
      <c r="O75" s="69" t="s">
        <v>48</v>
      </c>
    </row>
    <row r="76" spans="1:15 16382:16382" ht="37.9" customHeight="1" x14ac:dyDescent="0.2">
      <c r="A76" s="89"/>
      <c r="B76" s="86"/>
      <c r="C76" s="29"/>
      <c r="D76" s="30" t="s">
        <v>12</v>
      </c>
      <c r="E76" s="13">
        <f>F76+K76+L76+M76+N76</f>
        <v>20620</v>
      </c>
      <c r="F76" s="77">
        <v>4124</v>
      </c>
      <c r="G76" s="78"/>
      <c r="H76" s="78"/>
      <c r="I76" s="78"/>
      <c r="J76" s="79"/>
      <c r="K76" s="21">
        <v>4124</v>
      </c>
      <c r="L76" s="21">
        <v>4124</v>
      </c>
      <c r="M76" s="21">
        <v>4124</v>
      </c>
      <c r="N76" s="21">
        <v>4124</v>
      </c>
      <c r="O76" s="70"/>
    </row>
    <row r="77" spans="1:15 16382:16382" ht="19.5" customHeight="1" x14ac:dyDescent="0.2">
      <c r="A77" s="89"/>
      <c r="B77" s="87" t="s">
        <v>117</v>
      </c>
      <c r="C77" s="28" t="s">
        <v>64</v>
      </c>
      <c r="D77" s="28" t="s">
        <v>64</v>
      </c>
      <c r="E77" s="97" t="s">
        <v>4</v>
      </c>
      <c r="F77" s="80" t="s">
        <v>125</v>
      </c>
      <c r="G77" s="82" t="s">
        <v>100</v>
      </c>
      <c r="H77" s="83"/>
      <c r="I77" s="83"/>
      <c r="J77" s="84"/>
      <c r="K77" s="30" t="s">
        <v>82</v>
      </c>
      <c r="L77" s="30" t="s">
        <v>122</v>
      </c>
      <c r="M77" s="30" t="s">
        <v>123</v>
      </c>
      <c r="N77" s="30" t="s">
        <v>124</v>
      </c>
      <c r="O77" s="70"/>
    </row>
    <row r="78" spans="1:15 16382:16382" ht="19.5" customHeight="1" x14ac:dyDescent="0.2">
      <c r="A78" s="89"/>
      <c r="B78" s="88"/>
      <c r="C78" s="32"/>
      <c r="D78" s="32"/>
      <c r="E78" s="72"/>
      <c r="F78" s="81"/>
      <c r="G78" s="17" t="s">
        <v>101</v>
      </c>
      <c r="H78" s="17" t="s">
        <v>102</v>
      </c>
      <c r="I78" s="17" t="s">
        <v>97</v>
      </c>
      <c r="J78" s="17" t="s">
        <v>103</v>
      </c>
      <c r="K78" s="18"/>
      <c r="L78" s="18"/>
      <c r="M78" s="18"/>
      <c r="N78" s="18"/>
      <c r="O78" s="70"/>
    </row>
    <row r="79" spans="1:15 16382:16382" ht="19.5" customHeight="1" x14ac:dyDescent="0.2">
      <c r="A79" s="90"/>
      <c r="B79" s="86"/>
      <c r="C79" s="33"/>
      <c r="D79" s="33"/>
      <c r="E79" s="19">
        <v>4</v>
      </c>
      <c r="F79" s="19">
        <v>4</v>
      </c>
      <c r="G79" s="19">
        <v>4</v>
      </c>
      <c r="H79" s="19">
        <v>4</v>
      </c>
      <c r="I79" s="19">
        <v>4</v>
      </c>
      <c r="J79" s="19">
        <v>4</v>
      </c>
      <c r="K79" s="19">
        <v>4</v>
      </c>
      <c r="L79" s="19">
        <v>4</v>
      </c>
      <c r="M79" s="19">
        <v>4</v>
      </c>
      <c r="N79" s="19">
        <v>4</v>
      </c>
      <c r="O79" s="70"/>
      <c r="XFB79" s="19">
        <v>100</v>
      </c>
    </row>
    <row r="80" spans="1:15 16382:16382" ht="37.15" customHeight="1" x14ac:dyDescent="0.2">
      <c r="A80" s="71" t="s">
        <v>16</v>
      </c>
      <c r="B80" s="85" t="s">
        <v>27</v>
      </c>
      <c r="C80" s="28" t="s">
        <v>121</v>
      </c>
      <c r="D80" s="30" t="s">
        <v>18</v>
      </c>
      <c r="E80" s="21">
        <f>E81</f>
        <v>0</v>
      </c>
      <c r="F80" s="77">
        <f t="shared" ref="F80:N90" si="36">SUM(F81)</f>
        <v>0</v>
      </c>
      <c r="G80" s="78"/>
      <c r="H80" s="78"/>
      <c r="I80" s="78"/>
      <c r="J80" s="79"/>
      <c r="K80" s="21">
        <f t="shared" si="36"/>
        <v>0</v>
      </c>
      <c r="L80" s="21">
        <f t="shared" si="36"/>
        <v>0</v>
      </c>
      <c r="M80" s="21">
        <f t="shared" si="36"/>
        <v>0</v>
      </c>
      <c r="N80" s="21">
        <f t="shared" si="36"/>
        <v>0</v>
      </c>
      <c r="O80" s="70"/>
    </row>
    <row r="81" spans="1:15" ht="46.5" customHeight="1" x14ac:dyDescent="0.2">
      <c r="A81" s="89"/>
      <c r="B81" s="86"/>
      <c r="C81" s="29"/>
      <c r="D81" s="30" t="s">
        <v>12</v>
      </c>
      <c r="E81" s="13">
        <f>F81+K81+L81+M81+N81</f>
        <v>0</v>
      </c>
      <c r="F81" s="77">
        <v>0</v>
      </c>
      <c r="G81" s="78"/>
      <c r="H81" s="78"/>
      <c r="I81" s="78"/>
      <c r="J81" s="79"/>
      <c r="K81" s="21">
        <v>0</v>
      </c>
      <c r="L81" s="21">
        <v>0</v>
      </c>
      <c r="M81" s="21">
        <v>0</v>
      </c>
      <c r="N81" s="21">
        <v>0</v>
      </c>
      <c r="O81" s="70"/>
    </row>
    <row r="82" spans="1:15" ht="19.5" customHeight="1" x14ac:dyDescent="0.2">
      <c r="A82" s="89"/>
      <c r="B82" s="87" t="s">
        <v>111</v>
      </c>
      <c r="C82" s="28" t="s">
        <v>64</v>
      </c>
      <c r="D82" s="28" t="s">
        <v>64</v>
      </c>
      <c r="E82" s="97" t="s">
        <v>4</v>
      </c>
      <c r="F82" s="80" t="s">
        <v>125</v>
      </c>
      <c r="G82" s="82" t="s">
        <v>100</v>
      </c>
      <c r="H82" s="83"/>
      <c r="I82" s="83"/>
      <c r="J82" s="84"/>
      <c r="K82" s="30" t="s">
        <v>82</v>
      </c>
      <c r="L82" s="30" t="s">
        <v>122</v>
      </c>
      <c r="M82" s="30" t="s">
        <v>123</v>
      </c>
      <c r="N82" s="30" t="s">
        <v>124</v>
      </c>
      <c r="O82" s="70"/>
    </row>
    <row r="83" spans="1:15" ht="19.5" customHeight="1" x14ac:dyDescent="0.2">
      <c r="A83" s="89"/>
      <c r="B83" s="88"/>
      <c r="C83" s="32"/>
      <c r="D83" s="32"/>
      <c r="E83" s="72"/>
      <c r="F83" s="81"/>
      <c r="G83" s="17" t="s">
        <v>101</v>
      </c>
      <c r="H83" s="17" t="s">
        <v>102</v>
      </c>
      <c r="I83" s="17" t="s">
        <v>97</v>
      </c>
      <c r="J83" s="17" t="s">
        <v>103</v>
      </c>
      <c r="K83" s="18"/>
      <c r="L83" s="18"/>
      <c r="M83" s="18"/>
      <c r="N83" s="18"/>
      <c r="O83" s="70"/>
    </row>
    <row r="84" spans="1:15" ht="19.5" customHeight="1" x14ac:dyDescent="0.2">
      <c r="A84" s="90"/>
      <c r="B84" s="86"/>
      <c r="C84" s="33"/>
      <c r="D84" s="33"/>
      <c r="E84" s="19">
        <v>4</v>
      </c>
      <c r="F84" s="19">
        <v>4</v>
      </c>
      <c r="G84" s="19">
        <v>4</v>
      </c>
      <c r="H84" s="19">
        <v>4</v>
      </c>
      <c r="I84" s="19">
        <v>4</v>
      </c>
      <c r="J84" s="19">
        <v>4</v>
      </c>
      <c r="K84" s="19">
        <v>4</v>
      </c>
      <c r="L84" s="19">
        <v>4</v>
      </c>
      <c r="M84" s="19">
        <v>4</v>
      </c>
      <c r="N84" s="19">
        <v>4</v>
      </c>
      <c r="O84" s="70"/>
    </row>
    <row r="85" spans="1:15" ht="46.15" customHeight="1" x14ac:dyDescent="0.2">
      <c r="A85" s="71" t="s">
        <v>28</v>
      </c>
      <c r="B85" s="85" t="s">
        <v>29</v>
      </c>
      <c r="C85" s="28" t="s">
        <v>121</v>
      </c>
      <c r="D85" s="30" t="s">
        <v>18</v>
      </c>
      <c r="E85" s="21">
        <f>SUM(E86)</f>
        <v>24000</v>
      </c>
      <c r="F85" s="77">
        <f t="shared" si="36"/>
        <v>4800</v>
      </c>
      <c r="G85" s="78"/>
      <c r="H85" s="78"/>
      <c r="I85" s="78"/>
      <c r="J85" s="79"/>
      <c r="K85" s="21">
        <f t="shared" si="36"/>
        <v>4800</v>
      </c>
      <c r="L85" s="21">
        <f t="shared" si="36"/>
        <v>4800</v>
      </c>
      <c r="M85" s="21">
        <f t="shared" si="36"/>
        <v>4800</v>
      </c>
      <c r="N85" s="21">
        <f t="shared" si="36"/>
        <v>4800</v>
      </c>
      <c r="O85" s="70"/>
    </row>
    <row r="86" spans="1:15" ht="22.5" x14ac:dyDescent="0.2">
      <c r="A86" s="89"/>
      <c r="B86" s="86"/>
      <c r="C86" s="29"/>
      <c r="D86" s="30" t="s">
        <v>12</v>
      </c>
      <c r="E86" s="13">
        <f>F86+K86+L86+M86+N86</f>
        <v>24000</v>
      </c>
      <c r="F86" s="77">
        <v>4800</v>
      </c>
      <c r="G86" s="78"/>
      <c r="H86" s="78"/>
      <c r="I86" s="78"/>
      <c r="J86" s="79"/>
      <c r="K86" s="21">
        <v>4800</v>
      </c>
      <c r="L86" s="21">
        <v>4800</v>
      </c>
      <c r="M86" s="21">
        <v>4800</v>
      </c>
      <c r="N86" s="21">
        <v>4800</v>
      </c>
      <c r="O86" s="70"/>
    </row>
    <row r="87" spans="1:15" ht="19.5" customHeight="1" x14ac:dyDescent="0.2">
      <c r="A87" s="89"/>
      <c r="B87" s="87" t="s">
        <v>112</v>
      </c>
      <c r="C87" s="28" t="s">
        <v>64</v>
      </c>
      <c r="D87" s="28" t="s">
        <v>64</v>
      </c>
      <c r="E87" s="97" t="s">
        <v>4</v>
      </c>
      <c r="F87" s="80" t="s">
        <v>125</v>
      </c>
      <c r="G87" s="82" t="s">
        <v>100</v>
      </c>
      <c r="H87" s="83"/>
      <c r="I87" s="83"/>
      <c r="J87" s="84"/>
      <c r="K87" s="30" t="s">
        <v>82</v>
      </c>
      <c r="L87" s="30" t="s">
        <v>122</v>
      </c>
      <c r="M87" s="30" t="s">
        <v>123</v>
      </c>
      <c r="N87" s="30" t="s">
        <v>124</v>
      </c>
      <c r="O87" s="70"/>
    </row>
    <row r="88" spans="1:15" ht="19.5" customHeight="1" x14ac:dyDescent="0.2">
      <c r="A88" s="89"/>
      <c r="B88" s="88"/>
      <c r="C88" s="32"/>
      <c r="D88" s="32"/>
      <c r="E88" s="72"/>
      <c r="F88" s="81"/>
      <c r="G88" s="17" t="s">
        <v>101</v>
      </c>
      <c r="H88" s="17" t="s">
        <v>102</v>
      </c>
      <c r="I88" s="17" t="s">
        <v>97</v>
      </c>
      <c r="J88" s="17" t="s">
        <v>103</v>
      </c>
      <c r="K88" s="18"/>
      <c r="L88" s="18"/>
      <c r="M88" s="18"/>
      <c r="N88" s="18"/>
      <c r="O88" s="70"/>
    </row>
    <row r="89" spans="1:15" ht="19.5" customHeight="1" x14ac:dyDescent="0.2">
      <c r="A89" s="90"/>
      <c r="B89" s="86"/>
      <c r="C89" s="33"/>
      <c r="D89" s="33"/>
      <c r="E89" s="19">
        <v>23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1</v>
      </c>
      <c r="L89" s="19">
        <v>1</v>
      </c>
      <c r="M89" s="19">
        <v>1</v>
      </c>
      <c r="N89" s="19">
        <v>1</v>
      </c>
      <c r="O89" s="72"/>
    </row>
    <row r="90" spans="1:15" x14ac:dyDescent="0.2">
      <c r="A90" s="71" t="s">
        <v>53</v>
      </c>
      <c r="B90" s="85" t="s">
        <v>54</v>
      </c>
      <c r="C90" s="28" t="s">
        <v>121</v>
      </c>
      <c r="D90" s="30" t="s">
        <v>18</v>
      </c>
      <c r="E90" s="21">
        <f>SUM(E91)</f>
        <v>0</v>
      </c>
      <c r="F90" s="77">
        <f t="shared" si="36"/>
        <v>0</v>
      </c>
      <c r="G90" s="78"/>
      <c r="H90" s="78"/>
      <c r="I90" s="78"/>
      <c r="J90" s="79"/>
      <c r="K90" s="21">
        <f t="shared" si="36"/>
        <v>0</v>
      </c>
      <c r="L90" s="21">
        <f t="shared" si="36"/>
        <v>0</v>
      </c>
      <c r="M90" s="21">
        <f t="shared" si="36"/>
        <v>0</v>
      </c>
      <c r="N90" s="21">
        <f t="shared" si="36"/>
        <v>0</v>
      </c>
      <c r="O90" s="28"/>
    </row>
    <row r="91" spans="1:15" ht="22.5" x14ac:dyDescent="0.2">
      <c r="A91" s="90"/>
      <c r="B91" s="86"/>
      <c r="C91" s="29"/>
      <c r="D91" s="30" t="s">
        <v>12</v>
      </c>
      <c r="E91" s="13">
        <f>F91+K91+L91+M91+N91</f>
        <v>0</v>
      </c>
      <c r="F91" s="77">
        <f t="shared" ref="F91:N91" si="37">F92</f>
        <v>0</v>
      </c>
      <c r="G91" s="78"/>
      <c r="H91" s="78"/>
      <c r="I91" s="78"/>
      <c r="J91" s="79"/>
      <c r="K91" s="21">
        <f t="shared" si="37"/>
        <v>0</v>
      </c>
      <c r="L91" s="21">
        <f t="shared" si="37"/>
        <v>0</v>
      </c>
      <c r="M91" s="21">
        <f t="shared" si="37"/>
        <v>0</v>
      </c>
      <c r="N91" s="21">
        <f t="shared" si="37"/>
        <v>0</v>
      </c>
      <c r="O91" s="29"/>
    </row>
    <row r="92" spans="1:15" ht="38.450000000000003" customHeight="1" x14ac:dyDescent="0.2">
      <c r="A92" s="71" t="s">
        <v>30</v>
      </c>
      <c r="B92" s="85" t="s">
        <v>31</v>
      </c>
      <c r="C92" s="28" t="s">
        <v>121</v>
      </c>
      <c r="D92" s="30" t="s">
        <v>18</v>
      </c>
      <c r="E92" s="21">
        <f>SUM(E93)</f>
        <v>0</v>
      </c>
      <c r="F92" s="77">
        <f t="shared" ref="F92:N92" si="38">SUM(F93)</f>
        <v>0</v>
      </c>
      <c r="G92" s="78"/>
      <c r="H92" s="78"/>
      <c r="I92" s="78"/>
      <c r="J92" s="79"/>
      <c r="K92" s="21">
        <f t="shared" si="38"/>
        <v>0</v>
      </c>
      <c r="L92" s="21">
        <f t="shared" si="38"/>
        <v>0</v>
      </c>
      <c r="M92" s="21">
        <f t="shared" si="38"/>
        <v>0</v>
      </c>
      <c r="N92" s="21">
        <f t="shared" si="38"/>
        <v>0</v>
      </c>
      <c r="O92" s="69" t="s">
        <v>55</v>
      </c>
    </row>
    <row r="93" spans="1:15" ht="22.5" x14ac:dyDescent="0.2">
      <c r="A93" s="89"/>
      <c r="B93" s="86"/>
      <c r="C93" s="29"/>
      <c r="D93" s="30" t="s">
        <v>12</v>
      </c>
      <c r="E93" s="13">
        <f>F93+K93+L93+M93+N93</f>
        <v>0</v>
      </c>
      <c r="F93" s="77">
        <v>0</v>
      </c>
      <c r="G93" s="78"/>
      <c r="H93" s="78"/>
      <c r="I93" s="78"/>
      <c r="J93" s="79"/>
      <c r="K93" s="21">
        <v>0</v>
      </c>
      <c r="L93" s="21">
        <v>0</v>
      </c>
      <c r="M93" s="21">
        <v>0</v>
      </c>
      <c r="N93" s="21">
        <v>0</v>
      </c>
      <c r="O93" s="70"/>
    </row>
    <row r="94" spans="1:15" ht="19.5" customHeight="1" x14ac:dyDescent="0.2">
      <c r="A94" s="89"/>
      <c r="B94" s="87" t="s">
        <v>113</v>
      </c>
      <c r="C94" s="28" t="s">
        <v>64</v>
      </c>
      <c r="D94" s="28" t="s">
        <v>64</v>
      </c>
      <c r="E94" s="97" t="s">
        <v>4</v>
      </c>
      <c r="F94" s="80" t="s">
        <v>125</v>
      </c>
      <c r="G94" s="82" t="s">
        <v>100</v>
      </c>
      <c r="H94" s="83"/>
      <c r="I94" s="83"/>
      <c r="J94" s="84"/>
      <c r="K94" s="30" t="s">
        <v>82</v>
      </c>
      <c r="L94" s="30" t="s">
        <v>122</v>
      </c>
      <c r="M94" s="30" t="s">
        <v>123</v>
      </c>
      <c r="N94" s="30" t="s">
        <v>124</v>
      </c>
      <c r="O94" s="70"/>
    </row>
    <row r="95" spans="1:15" ht="19.5" customHeight="1" x14ac:dyDescent="0.2">
      <c r="A95" s="89"/>
      <c r="B95" s="88"/>
      <c r="C95" s="32"/>
      <c r="D95" s="32"/>
      <c r="E95" s="72"/>
      <c r="F95" s="81"/>
      <c r="G95" s="17" t="s">
        <v>101</v>
      </c>
      <c r="H95" s="17" t="s">
        <v>102</v>
      </c>
      <c r="I95" s="17" t="s">
        <v>97</v>
      </c>
      <c r="J95" s="17" t="s">
        <v>103</v>
      </c>
      <c r="K95" s="18"/>
      <c r="L95" s="18"/>
      <c r="M95" s="18"/>
      <c r="N95" s="18"/>
      <c r="O95" s="70"/>
    </row>
    <row r="96" spans="1:15" ht="19.5" customHeight="1" x14ac:dyDescent="0.2">
      <c r="A96" s="90"/>
      <c r="B96" s="86"/>
      <c r="C96" s="33"/>
      <c r="D96" s="33"/>
      <c r="E96" s="19">
        <v>56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72"/>
    </row>
    <row r="97" spans="1:15" ht="11.25" customHeight="1" x14ac:dyDescent="0.2">
      <c r="A97" s="71" t="s">
        <v>56</v>
      </c>
      <c r="B97" s="87" t="s">
        <v>116</v>
      </c>
      <c r="C97" s="28" t="s">
        <v>121</v>
      </c>
      <c r="D97" s="30" t="s">
        <v>18</v>
      </c>
      <c r="E97" s="21">
        <f>SUM(E98:E100)</f>
        <v>164</v>
      </c>
      <c r="F97" s="77">
        <f>SUM(F98:J100)</f>
        <v>164</v>
      </c>
      <c r="G97" s="78"/>
      <c r="H97" s="78"/>
      <c r="I97" s="78"/>
      <c r="J97" s="79"/>
      <c r="K97" s="21">
        <f>SUM(K98:K100)</f>
        <v>0</v>
      </c>
      <c r="L97" s="21">
        <f>SUM(L98:L100)</f>
        <v>0</v>
      </c>
      <c r="M97" s="21">
        <f>SUM(M98:M100)</f>
        <v>0</v>
      </c>
      <c r="N97" s="21">
        <f>SUM(N98:N100)</f>
        <v>0</v>
      </c>
      <c r="O97" s="28"/>
    </row>
    <row r="98" spans="1:15" ht="22.5" x14ac:dyDescent="0.2">
      <c r="A98" s="89"/>
      <c r="B98" s="88"/>
      <c r="C98" s="20"/>
      <c r="D98" s="30" t="s">
        <v>12</v>
      </c>
      <c r="E98" s="13">
        <f>F98+K98+L98+M98+N98</f>
        <v>164</v>
      </c>
      <c r="F98" s="77">
        <f t="shared" ref="F98:F100" si="39">F102</f>
        <v>164</v>
      </c>
      <c r="G98" s="78"/>
      <c r="H98" s="78"/>
      <c r="I98" s="78"/>
      <c r="J98" s="79"/>
      <c r="K98" s="13">
        <f t="shared" ref="K98:L100" si="40">K102</f>
        <v>0</v>
      </c>
      <c r="L98" s="13">
        <f t="shared" si="40"/>
        <v>0</v>
      </c>
      <c r="M98" s="13">
        <f t="shared" ref="M98:N98" si="41">M102</f>
        <v>0</v>
      </c>
      <c r="N98" s="13">
        <f t="shared" si="41"/>
        <v>0</v>
      </c>
      <c r="O98" s="20"/>
    </row>
    <row r="99" spans="1:15" ht="22.5" x14ac:dyDescent="0.2">
      <c r="A99" s="89"/>
      <c r="B99" s="88"/>
      <c r="C99" s="20"/>
      <c r="D99" s="30" t="s">
        <v>6</v>
      </c>
      <c r="E99" s="13">
        <f>F99+K99+L99+M99+N99</f>
        <v>0</v>
      </c>
      <c r="F99" s="77">
        <f t="shared" si="39"/>
        <v>0</v>
      </c>
      <c r="G99" s="78"/>
      <c r="H99" s="78"/>
      <c r="I99" s="78"/>
      <c r="J99" s="79"/>
      <c r="K99" s="13">
        <f t="shared" si="40"/>
        <v>0</v>
      </c>
      <c r="L99" s="13">
        <f t="shared" si="40"/>
        <v>0</v>
      </c>
      <c r="M99" s="13">
        <f t="shared" ref="M99:N99" si="42">M103</f>
        <v>0</v>
      </c>
      <c r="N99" s="13">
        <f t="shared" si="42"/>
        <v>0</v>
      </c>
      <c r="O99" s="20"/>
    </row>
    <row r="100" spans="1:15" ht="33.75" x14ac:dyDescent="0.2">
      <c r="A100" s="90"/>
      <c r="B100" s="86"/>
      <c r="C100" s="29"/>
      <c r="D100" s="30" t="s">
        <v>33</v>
      </c>
      <c r="E100" s="13">
        <f>F100+K100+L100+M100+N100</f>
        <v>0</v>
      </c>
      <c r="F100" s="77">
        <f t="shared" si="39"/>
        <v>0</v>
      </c>
      <c r="G100" s="78"/>
      <c r="H100" s="78"/>
      <c r="I100" s="78"/>
      <c r="J100" s="79"/>
      <c r="K100" s="13">
        <f t="shared" si="40"/>
        <v>0</v>
      </c>
      <c r="L100" s="13">
        <f t="shared" si="40"/>
        <v>0</v>
      </c>
      <c r="M100" s="13">
        <f t="shared" ref="M100:N100" si="43">M104</f>
        <v>0</v>
      </c>
      <c r="N100" s="13">
        <f t="shared" si="43"/>
        <v>0</v>
      </c>
      <c r="O100" s="29"/>
    </row>
    <row r="101" spans="1:15" ht="13.15" customHeight="1" x14ac:dyDescent="0.2">
      <c r="A101" s="71" t="s">
        <v>32</v>
      </c>
      <c r="B101" s="87" t="s">
        <v>115</v>
      </c>
      <c r="C101" s="28" t="s">
        <v>121</v>
      </c>
      <c r="D101" s="30" t="s">
        <v>18</v>
      </c>
      <c r="E101" s="21">
        <f>SUM(E102:E104)</f>
        <v>164</v>
      </c>
      <c r="F101" s="77">
        <f>SUM(F102:J104)</f>
        <v>164</v>
      </c>
      <c r="G101" s="78"/>
      <c r="H101" s="78"/>
      <c r="I101" s="78"/>
      <c r="J101" s="79"/>
      <c r="K101" s="21">
        <f>SUM(K102:K104)</f>
        <v>0</v>
      </c>
      <c r="L101" s="21">
        <f>SUM(L102:L104)</f>
        <v>0</v>
      </c>
      <c r="M101" s="21">
        <f>SUM(M102:M104)</f>
        <v>0</v>
      </c>
      <c r="N101" s="21">
        <f>SUM(N102:N104)</f>
        <v>0</v>
      </c>
      <c r="O101" s="69" t="s">
        <v>49</v>
      </c>
    </row>
    <row r="102" spans="1:15" ht="26.45" customHeight="1" x14ac:dyDescent="0.2">
      <c r="A102" s="89"/>
      <c r="B102" s="88"/>
      <c r="C102" s="20"/>
      <c r="D102" s="30" t="s">
        <v>12</v>
      </c>
      <c r="E102" s="13">
        <f>F102+K102+L102+M102+N102</f>
        <v>164</v>
      </c>
      <c r="F102" s="77">
        <v>164</v>
      </c>
      <c r="G102" s="78"/>
      <c r="H102" s="78"/>
      <c r="I102" s="78"/>
      <c r="J102" s="79"/>
      <c r="K102" s="21">
        <v>0</v>
      </c>
      <c r="L102" s="21">
        <v>0</v>
      </c>
      <c r="M102" s="21">
        <v>0</v>
      </c>
      <c r="N102" s="21">
        <v>0</v>
      </c>
      <c r="O102" s="70"/>
    </row>
    <row r="103" spans="1:15" ht="22.5" x14ac:dyDescent="0.2">
      <c r="A103" s="89"/>
      <c r="B103" s="88"/>
      <c r="C103" s="20"/>
      <c r="D103" s="30" t="s">
        <v>6</v>
      </c>
      <c r="E103" s="13">
        <f>F103+K103+L103+M103+N103</f>
        <v>0</v>
      </c>
      <c r="F103" s="77">
        <v>0</v>
      </c>
      <c r="G103" s="78"/>
      <c r="H103" s="78"/>
      <c r="I103" s="78"/>
      <c r="J103" s="79"/>
      <c r="K103" s="21">
        <v>0</v>
      </c>
      <c r="L103" s="21">
        <v>0</v>
      </c>
      <c r="M103" s="21">
        <v>0</v>
      </c>
      <c r="N103" s="21">
        <v>0</v>
      </c>
      <c r="O103" s="70"/>
    </row>
    <row r="104" spans="1:15" ht="31.5" customHeight="1" x14ac:dyDescent="0.2">
      <c r="A104" s="89"/>
      <c r="B104" s="86"/>
      <c r="C104" s="29"/>
      <c r="D104" s="30" t="s">
        <v>33</v>
      </c>
      <c r="E104" s="13">
        <f>F104+K104+L104+M104+N104</f>
        <v>0</v>
      </c>
      <c r="F104" s="77">
        <v>0</v>
      </c>
      <c r="G104" s="78"/>
      <c r="H104" s="78"/>
      <c r="I104" s="78"/>
      <c r="J104" s="79"/>
      <c r="K104" s="21">
        <v>0</v>
      </c>
      <c r="L104" s="21">
        <v>0</v>
      </c>
      <c r="M104" s="21">
        <v>0</v>
      </c>
      <c r="N104" s="21">
        <v>0</v>
      </c>
      <c r="O104" s="70"/>
    </row>
    <row r="105" spans="1:15" ht="24" customHeight="1" x14ac:dyDescent="0.2">
      <c r="A105" s="89"/>
      <c r="B105" s="87" t="s">
        <v>114</v>
      </c>
      <c r="C105" s="28" t="s">
        <v>64</v>
      </c>
      <c r="D105" s="28" t="s">
        <v>64</v>
      </c>
      <c r="E105" s="97" t="s">
        <v>4</v>
      </c>
      <c r="F105" s="80" t="s">
        <v>125</v>
      </c>
      <c r="G105" s="82" t="s">
        <v>100</v>
      </c>
      <c r="H105" s="83"/>
      <c r="I105" s="83"/>
      <c r="J105" s="84"/>
      <c r="K105" s="30" t="s">
        <v>82</v>
      </c>
      <c r="L105" s="30" t="s">
        <v>122</v>
      </c>
      <c r="M105" s="30" t="s">
        <v>123</v>
      </c>
      <c r="N105" s="30" t="s">
        <v>124</v>
      </c>
      <c r="O105" s="70"/>
    </row>
    <row r="106" spans="1:15" ht="23.25" customHeight="1" x14ac:dyDescent="0.2">
      <c r="A106" s="89"/>
      <c r="B106" s="88"/>
      <c r="C106" s="32"/>
      <c r="D106" s="32"/>
      <c r="E106" s="72"/>
      <c r="F106" s="81"/>
      <c r="G106" s="17" t="s">
        <v>101</v>
      </c>
      <c r="H106" s="17" t="s">
        <v>102</v>
      </c>
      <c r="I106" s="17" t="s">
        <v>97</v>
      </c>
      <c r="J106" s="17" t="s">
        <v>103</v>
      </c>
      <c r="K106" s="18"/>
      <c r="L106" s="18"/>
      <c r="M106" s="18"/>
      <c r="N106" s="18"/>
      <c r="O106" s="70"/>
    </row>
    <row r="107" spans="1:15" ht="11.25" customHeight="1" x14ac:dyDescent="0.2">
      <c r="A107" s="90"/>
      <c r="B107" s="86"/>
      <c r="C107" s="33"/>
      <c r="D107" s="33"/>
      <c r="E107" s="19">
        <v>17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70"/>
    </row>
    <row r="108" spans="1:15" ht="31.5" customHeight="1" x14ac:dyDescent="0.2">
      <c r="A108" s="20"/>
      <c r="B108" s="69" t="s">
        <v>57</v>
      </c>
      <c r="C108" s="28"/>
      <c r="D108" s="30" t="s">
        <v>46</v>
      </c>
      <c r="E108" s="21">
        <f>SUM(E109:E112)</f>
        <v>138919</v>
      </c>
      <c r="F108" s="77">
        <f>SUM(F109:J112)</f>
        <v>27915</v>
      </c>
      <c r="G108" s="93"/>
      <c r="H108" s="93"/>
      <c r="I108" s="93"/>
      <c r="J108" s="94"/>
      <c r="K108" s="21">
        <f>SUM(K109:K112)</f>
        <v>27751</v>
      </c>
      <c r="L108" s="21">
        <f>SUM(L109:L112)</f>
        <v>27751</v>
      </c>
      <c r="M108" s="21">
        <f>SUM(M109:M112)</f>
        <v>27751</v>
      </c>
      <c r="N108" s="21">
        <f>SUM(N109:N112)</f>
        <v>27751</v>
      </c>
      <c r="O108" s="28"/>
    </row>
    <row r="109" spans="1:15" ht="36" customHeight="1" x14ac:dyDescent="0.2">
      <c r="A109" s="20"/>
      <c r="B109" s="70"/>
      <c r="C109" s="20"/>
      <c r="D109" s="30" t="s">
        <v>12</v>
      </c>
      <c r="E109" s="21">
        <f>F109+K109+L109+M109+N109</f>
        <v>138919</v>
      </c>
      <c r="F109" s="77">
        <f>F35+F67+F74+F91+F98</f>
        <v>27915</v>
      </c>
      <c r="G109" s="93"/>
      <c r="H109" s="93"/>
      <c r="I109" s="93"/>
      <c r="J109" s="94"/>
      <c r="K109" s="21">
        <f>K35+K67+K74+K91+K98</f>
        <v>27751</v>
      </c>
      <c r="L109" s="21">
        <f>L35+L67+L74+L91+L98</f>
        <v>27751</v>
      </c>
      <c r="M109" s="21">
        <f>M35+M67+M74+M91+M98</f>
        <v>27751</v>
      </c>
      <c r="N109" s="21">
        <f>N35+N67+N74+N91+N98</f>
        <v>27751</v>
      </c>
      <c r="O109" s="20"/>
    </row>
    <row r="110" spans="1:15" ht="33" customHeight="1" x14ac:dyDescent="0.2">
      <c r="A110" s="20"/>
      <c r="B110" s="70"/>
      <c r="C110" s="20"/>
      <c r="D110" s="30" t="s">
        <v>6</v>
      </c>
      <c r="E110" s="21">
        <f t="shared" ref="E110:E112" si="44">F110+K110+L110+M110+N110</f>
        <v>0</v>
      </c>
      <c r="F110" s="77">
        <f>F103</f>
        <v>0</v>
      </c>
      <c r="G110" s="93"/>
      <c r="H110" s="93"/>
      <c r="I110" s="93"/>
      <c r="J110" s="94"/>
      <c r="K110" s="21">
        <f>K103</f>
        <v>0</v>
      </c>
      <c r="L110" s="21">
        <f t="shared" ref="L110:N110" si="45">L103</f>
        <v>0</v>
      </c>
      <c r="M110" s="21">
        <f t="shared" si="45"/>
        <v>0</v>
      </c>
      <c r="N110" s="21">
        <f t="shared" si="45"/>
        <v>0</v>
      </c>
      <c r="O110" s="20"/>
    </row>
    <row r="111" spans="1:15" ht="29.25" customHeight="1" x14ac:dyDescent="0.2">
      <c r="A111" s="20"/>
      <c r="B111" s="70"/>
      <c r="C111" s="20"/>
      <c r="D111" s="30" t="s">
        <v>33</v>
      </c>
      <c r="E111" s="21">
        <f t="shared" si="44"/>
        <v>0</v>
      </c>
      <c r="F111" s="77">
        <f>F104</f>
        <v>0</v>
      </c>
      <c r="G111" s="95"/>
      <c r="H111" s="95"/>
      <c r="I111" s="95"/>
      <c r="J111" s="96"/>
      <c r="K111" s="21">
        <f>K104</f>
        <v>0</v>
      </c>
      <c r="L111" s="21">
        <f t="shared" ref="L111:N111" si="46">L104</f>
        <v>0</v>
      </c>
      <c r="M111" s="21">
        <f t="shared" si="46"/>
        <v>0</v>
      </c>
      <c r="N111" s="21">
        <f t="shared" si="46"/>
        <v>0</v>
      </c>
      <c r="O111" s="20"/>
    </row>
    <row r="112" spans="1:15" ht="22.5" x14ac:dyDescent="0.2">
      <c r="A112" s="29"/>
      <c r="B112" s="72"/>
      <c r="C112" s="29"/>
      <c r="D112" s="30" t="s">
        <v>19</v>
      </c>
      <c r="E112" s="21">
        <f t="shared" si="44"/>
        <v>0</v>
      </c>
      <c r="F112" s="77">
        <v>0</v>
      </c>
      <c r="G112" s="95"/>
      <c r="H112" s="95"/>
      <c r="I112" s="95"/>
      <c r="J112" s="96"/>
      <c r="K112" s="21">
        <v>0</v>
      </c>
      <c r="L112" s="21">
        <v>0</v>
      </c>
      <c r="M112" s="21">
        <v>0</v>
      </c>
      <c r="N112" s="21">
        <v>0</v>
      </c>
      <c r="O112" s="29"/>
    </row>
    <row r="113" spans="1:15" s="27" customFormat="1" ht="21" customHeight="1" x14ac:dyDescent="0.2">
      <c r="A113" s="91" t="s">
        <v>87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23"/>
    </row>
    <row r="114" spans="1:15" s="22" customFormat="1" ht="23.25" customHeight="1" x14ac:dyDescent="0.2">
      <c r="A114" s="67" t="s">
        <v>88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23"/>
    </row>
    <row r="115" spans="1:15" ht="44.25" customHeight="1" x14ac:dyDescent="0.2">
      <c r="A115" s="35" t="s">
        <v>34</v>
      </c>
      <c r="B115" s="35" t="s">
        <v>35</v>
      </c>
      <c r="C115" s="30" t="s">
        <v>36</v>
      </c>
      <c r="D115" s="28" t="s">
        <v>37</v>
      </c>
      <c r="E115" s="39" t="s">
        <v>4</v>
      </c>
      <c r="F115" s="73" t="s">
        <v>78</v>
      </c>
      <c r="G115" s="74"/>
      <c r="H115" s="74"/>
      <c r="I115" s="74"/>
      <c r="J115" s="74"/>
      <c r="K115" s="74"/>
      <c r="L115" s="74"/>
      <c r="M115" s="74"/>
      <c r="N115" s="75"/>
      <c r="O115" s="28" t="s">
        <v>38</v>
      </c>
    </row>
    <row r="116" spans="1:15" ht="18.75" customHeight="1" x14ac:dyDescent="0.2">
      <c r="A116" s="33"/>
      <c r="B116" s="29"/>
      <c r="C116" s="30" t="s">
        <v>39</v>
      </c>
      <c r="D116" s="29"/>
      <c r="E116" s="39" t="s">
        <v>40</v>
      </c>
      <c r="F116" s="107" t="s">
        <v>81</v>
      </c>
      <c r="G116" s="78"/>
      <c r="H116" s="78"/>
      <c r="I116" s="78"/>
      <c r="J116" s="79"/>
      <c r="K116" s="30" t="s">
        <v>82</v>
      </c>
      <c r="L116" s="30" t="s">
        <v>122</v>
      </c>
      <c r="M116" s="30" t="s">
        <v>123</v>
      </c>
      <c r="N116" s="30" t="s">
        <v>124</v>
      </c>
      <c r="O116" s="29"/>
    </row>
    <row r="117" spans="1:15" x14ac:dyDescent="0.2">
      <c r="A117" s="39">
        <v>1</v>
      </c>
      <c r="B117" s="39">
        <v>2</v>
      </c>
      <c r="C117" s="30">
        <v>3</v>
      </c>
      <c r="D117" s="30">
        <v>4</v>
      </c>
      <c r="E117" s="39">
        <v>5</v>
      </c>
      <c r="F117" s="73">
        <v>8</v>
      </c>
      <c r="G117" s="78"/>
      <c r="H117" s="78"/>
      <c r="I117" s="78"/>
      <c r="J117" s="79"/>
      <c r="K117" s="39">
        <v>9</v>
      </c>
      <c r="L117" s="39">
        <v>10</v>
      </c>
      <c r="M117" s="39">
        <v>10</v>
      </c>
      <c r="N117" s="39">
        <v>10</v>
      </c>
      <c r="O117" s="30">
        <v>11</v>
      </c>
    </row>
    <row r="118" spans="1:15" ht="13.15" customHeight="1" x14ac:dyDescent="0.2">
      <c r="A118" s="71" t="s">
        <v>41</v>
      </c>
      <c r="B118" s="71" t="s">
        <v>60</v>
      </c>
      <c r="C118" s="35" t="s">
        <v>121</v>
      </c>
      <c r="D118" s="39" t="s">
        <v>10</v>
      </c>
      <c r="E118" s="24">
        <f>SUM(E119:E120)</f>
        <v>1422187</v>
      </c>
      <c r="F118" s="118">
        <f>SUM(F119:J120)</f>
        <v>284437.40000000002</v>
      </c>
      <c r="G118" s="114"/>
      <c r="H118" s="114"/>
      <c r="I118" s="114"/>
      <c r="J118" s="115"/>
      <c r="K118" s="24">
        <f>SUM(K119:K120)</f>
        <v>284437.40000000002</v>
      </c>
      <c r="L118" s="24">
        <f>SUM(L119:L120)</f>
        <v>284437.40000000002</v>
      </c>
      <c r="M118" s="24">
        <f>SUM(M119:M120)</f>
        <v>284437.40000000002</v>
      </c>
      <c r="N118" s="24">
        <f>SUM(N119:N120)</f>
        <v>284437.40000000002</v>
      </c>
      <c r="O118" s="35"/>
    </row>
    <row r="119" spans="1:15" ht="22.5" x14ac:dyDescent="0.2">
      <c r="A119" s="89"/>
      <c r="B119" s="70"/>
      <c r="C119" s="32"/>
      <c r="D119" s="39" t="s">
        <v>6</v>
      </c>
      <c r="E119" s="25">
        <f>F119+K119+L119+M119+N119</f>
        <v>0</v>
      </c>
      <c r="F119" s="118">
        <f t="shared" ref="F119" si="47">SUM(F122+F125)</f>
        <v>0</v>
      </c>
      <c r="G119" s="114"/>
      <c r="H119" s="114"/>
      <c r="I119" s="114"/>
      <c r="J119" s="115"/>
      <c r="K119" s="24">
        <f t="shared" ref="K119:L119" si="48">SUM(K122+K125)</f>
        <v>0</v>
      </c>
      <c r="L119" s="24">
        <f t="shared" si="48"/>
        <v>0</v>
      </c>
      <c r="M119" s="24">
        <f t="shared" ref="M119:N119" si="49">SUM(M122+M125)</f>
        <v>0</v>
      </c>
      <c r="N119" s="24">
        <f t="shared" si="49"/>
        <v>0</v>
      </c>
      <c r="O119" s="32"/>
    </row>
    <row r="120" spans="1:15" ht="24.75" customHeight="1" x14ac:dyDescent="0.2">
      <c r="A120" s="90"/>
      <c r="B120" s="72"/>
      <c r="C120" s="33"/>
      <c r="D120" s="39" t="s">
        <v>12</v>
      </c>
      <c r="E120" s="25">
        <f>F120+K120+L120+M120+N120</f>
        <v>1422187</v>
      </c>
      <c r="F120" s="118">
        <f>SUM(F123+F126)</f>
        <v>284437.40000000002</v>
      </c>
      <c r="G120" s="114"/>
      <c r="H120" s="114"/>
      <c r="I120" s="114"/>
      <c r="J120" s="115"/>
      <c r="K120" s="24">
        <f>SUM(K123+K126)</f>
        <v>284437.40000000002</v>
      </c>
      <c r="L120" s="24">
        <f>SUM(L123+L126)</f>
        <v>284437.40000000002</v>
      </c>
      <c r="M120" s="24">
        <f>SUM(M123+M126)</f>
        <v>284437.40000000002</v>
      </c>
      <c r="N120" s="24">
        <f>SUM(N123+N126)</f>
        <v>284437.40000000002</v>
      </c>
      <c r="O120" s="33"/>
    </row>
    <row r="121" spans="1:15" ht="13.15" customHeight="1" x14ac:dyDescent="0.2">
      <c r="A121" s="71" t="s">
        <v>11</v>
      </c>
      <c r="B121" s="71" t="s">
        <v>61</v>
      </c>
      <c r="C121" s="35" t="s">
        <v>121</v>
      </c>
      <c r="D121" s="39" t="s">
        <v>10</v>
      </c>
      <c r="E121" s="24">
        <f>SUM(E122:E123)</f>
        <v>1422187</v>
      </c>
      <c r="F121" s="118">
        <f t="shared" ref="F121" si="50">SUM(F122:F123)</f>
        <v>284437.40000000002</v>
      </c>
      <c r="G121" s="114"/>
      <c r="H121" s="114"/>
      <c r="I121" s="114"/>
      <c r="J121" s="115"/>
      <c r="K121" s="24">
        <f t="shared" ref="K121:L121" si="51">SUM(K122:K123)</f>
        <v>284437.40000000002</v>
      </c>
      <c r="L121" s="24">
        <f t="shared" si="51"/>
        <v>284437.40000000002</v>
      </c>
      <c r="M121" s="24">
        <f t="shared" ref="M121:N121" si="52">SUM(M122:M123)</f>
        <v>284437.40000000002</v>
      </c>
      <c r="N121" s="24">
        <f t="shared" si="52"/>
        <v>284437.40000000002</v>
      </c>
      <c r="O121" s="71" t="s">
        <v>42</v>
      </c>
    </row>
    <row r="122" spans="1:15" ht="22.5" x14ac:dyDescent="0.2">
      <c r="A122" s="89"/>
      <c r="B122" s="70"/>
      <c r="C122" s="32"/>
      <c r="D122" s="39" t="s">
        <v>6</v>
      </c>
      <c r="E122" s="25">
        <f>F122+K122+L122+M122+N122</f>
        <v>0</v>
      </c>
      <c r="F122" s="118">
        <v>0</v>
      </c>
      <c r="G122" s="114"/>
      <c r="H122" s="114"/>
      <c r="I122" s="114"/>
      <c r="J122" s="115"/>
      <c r="K122" s="24">
        <v>0</v>
      </c>
      <c r="L122" s="24">
        <v>0</v>
      </c>
      <c r="M122" s="24">
        <v>0</v>
      </c>
      <c r="N122" s="24">
        <v>0</v>
      </c>
      <c r="O122" s="70"/>
    </row>
    <row r="123" spans="1:15" ht="28.5" customHeight="1" x14ac:dyDescent="0.2">
      <c r="A123" s="90"/>
      <c r="B123" s="72"/>
      <c r="C123" s="33"/>
      <c r="D123" s="39" t="s">
        <v>12</v>
      </c>
      <c r="E123" s="25">
        <f>F123+K123+L123+M123+N123</f>
        <v>1422187</v>
      </c>
      <c r="F123" s="118">
        <v>284437.40000000002</v>
      </c>
      <c r="G123" s="114"/>
      <c r="H123" s="114"/>
      <c r="I123" s="114"/>
      <c r="J123" s="115"/>
      <c r="K123" s="24">
        <v>284437.40000000002</v>
      </c>
      <c r="L123" s="24">
        <v>284437.40000000002</v>
      </c>
      <c r="M123" s="24">
        <v>284437.40000000002</v>
      </c>
      <c r="N123" s="24">
        <v>284437.40000000002</v>
      </c>
      <c r="O123" s="70"/>
    </row>
    <row r="124" spans="1:15" ht="13.15" customHeight="1" x14ac:dyDescent="0.2">
      <c r="A124" s="71" t="s">
        <v>13</v>
      </c>
      <c r="B124" s="71" t="s">
        <v>62</v>
      </c>
      <c r="C124" s="35" t="s">
        <v>121</v>
      </c>
      <c r="D124" s="39" t="s">
        <v>10</v>
      </c>
      <c r="E124" s="24">
        <f>SUM(E125:E126)</f>
        <v>0</v>
      </c>
      <c r="F124" s="118">
        <f t="shared" ref="F124" si="53">SUM(F125:F126)</f>
        <v>0</v>
      </c>
      <c r="G124" s="114"/>
      <c r="H124" s="114"/>
      <c r="I124" s="114"/>
      <c r="J124" s="115"/>
      <c r="K124" s="24">
        <f t="shared" ref="K124:L124" si="54">SUM(K125:K126)</f>
        <v>0</v>
      </c>
      <c r="L124" s="24">
        <f t="shared" si="54"/>
        <v>0</v>
      </c>
      <c r="M124" s="24">
        <f t="shared" ref="M124:N124" si="55">SUM(M125:M126)</f>
        <v>0</v>
      </c>
      <c r="N124" s="24">
        <f t="shared" si="55"/>
        <v>0</v>
      </c>
      <c r="O124" s="70"/>
    </row>
    <row r="125" spans="1:15" ht="22.5" x14ac:dyDescent="0.2">
      <c r="A125" s="89"/>
      <c r="B125" s="70"/>
      <c r="C125" s="32"/>
      <c r="D125" s="39" t="s">
        <v>6</v>
      </c>
      <c r="E125" s="25">
        <f>F125+K125+L125+M125+N125</f>
        <v>0</v>
      </c>
      <c r="F125" s="118">
        <v>0</v>
      </c>
      <c r="G125" s="114"/>
      <c r="H125" s="114"/>
      <c r="I125" s="114"/>
      <c r="J125" s="115"/>
      <c r="K125" s="24">
        <v>0</v>
      </c>
      <c r="L125" s="24">
        <v>0</v>
      </c>
      <c r="M125" s="24">
        <v>0</v>
      </c>
      <c r="N125" s="24">
        <v>0</v>
      </c>
      <c r="O125" s="70"/>
    </row>
    <row r="126" spans="1:15" ht="22.5" x14ac:dyDescent="0.2">
      <c r="A126" s="90"/>
      <c r="B126" s="72"/>
      <c r="C126" s="33"/>
      <c r="D126" s="39" t="s">
        <v>12</v>
      </c>
      <c r="E126" s="25">
        <f>F126+K126+L126+M126+N126</f>
        <v>0</v>
      </c>
      <c r="F126" s="118">
        <v>0</v>
      </c>
      <c r="G126" s="114"/>
      <c r="H126" s="114"/>
      <c r="I126" s="114"/>
      <c r="J126" s="115"/>
      <c r="K126" s="24">
        <v>0</v>
      </c>
      <c r="L126" s="24">
        <v>0</v>
      </c>
      <c r="M126" s="24">
        <v>0</v>
      </c>
      <c r="N126" s="24">
        <v>0</v>
      </c>
      <c r="O126" s="72"/>
    </row>
    <row r="127" spans="1:15" x14ac:dyDescent="0.2">
      <c r="A127" s="28"/>
      <c r="B127" s="69" t="s">
        <v>63</v>
      </c>
      <c r="C127" s="28"/>
      <c r="D127" s="30" t="s">
        <v>46</v>
      </c>
      <c r="E127" s="25">
        <f>SUM(E128:E131)</f>
        <v>1422187</v>
      </c>
      <c r="F127" s="113">
        <f>SUM(F128:J131)</f>
        <v>284437.40000000002</v>
      </c>
      <c r="G127" s="114"/>
      <c r="H127" s="114"/>
      <c r="I127" s="114"/>
      <c r="J127" s="115"/>
      <c r="K127" s="25">
        <f>SUM(K128:K131)</f>
        <v>284437.40000000002</v>
      </c>
      <c r="L127" s="25">
        <f>SUM(L128:L131)</f>
        <v>284437.40000000002</v>
      </c>
      <c r="M127" s="25">
        <f>SUM(M128:M131)</f>
        <v>284437.40000000002</v>
      </c>
      <c r="N127" s="25">
        <f>SUM(N128:N131)</f>
        <v>284437.40000000002</v>
      </c>
      <c r="O127" s="28"/>
    </row>
    <row r="128" spans="1:15" ht="22.5" x14ac:dyDescent="0.2">
      <c r="A128" s="20"/>
      <c r="B128" s="70"/>
      <c r="C128" s="20"/>
      <c r="D128" s="30" t="s">
        <v>12</v>
      </c>
      <c r="E128" s="25">
        <f>F128+K128+L128+M128+N128</f>
        <v>1422187</v>
      </c>
      <c r="F128" s="113">
        <f>F120</f>
        <v>284437.40000000002</v>
      </c>
      <c r="G128" s="114"/>
      <c r="H128" s="114"/>
      <c r="I128" s="114"/>
      <c r="J128" s="115"/>
      <c r="K128" s="25">
        <f>K120</f>
        <v>284437.40000000002</v>
      </c>
      <c r="L128" s="25">
        <f>L120</f>
        <v>284437.40000000002</v>
      </c>
      <c r="M128" s="25">
        <f>M120</f>
        <v>284437.40000000002</v>
      </c>
      <c r="N128" s="25">
        <f>N120</f>
        <v>284437.40000000002</v>
      </c>
      <c r="O128" s="20"/>
    </row>
    <row r="129" spans="1:15" ht="22.5" x14ac:dyDescent="0.2">
      <c r="A129" s="20"/>
      <c r="B129" s="70"/>
      <c r="C129" s="20"/>
      <c r="D129" s="30" t="s">
        <v>6</v>
      </c>
      <c r="E129" s="25">
        <f>F129+K129+L129+M129+N129</f>
        <v>0</v>
      </c>
      <c r="F129" s="113">
        <f t="shared" ref="F129" si="56">F119</f>
        <v>0</v>
      </c>
      <c r="G129" s="114"/>
      <c r="H129" s="114"/>
      <c r="I129" s="114"/>
      <c r="J129" s="115"/>
      <c r="K129" s="25">
        <f t="shared" ref="K129:L129" si="57">K119</f>
        <v>0</v>
      </c>
      <c r="L129" s="25">
        <f t="shared" si="57"/>
        <v>0</v>
      </c>
      <c r="M129" s="25">
        <f t="shared" ref="M129:N129" si="58">M119</f>
        <v>0</v>
      </c>
      <c r="N129" s="25">
        <f t="shared" si="58"/>
        <v>0</v>
      </c>
      <c r="O129" s="20"/>
    </row>
    <row r="130" spans="1:15" ht="20.25" customHeight="1" x14ac:dyDescent="0.2">
      <c r="A130" s="20"/>
      <c r="B130" s="70"/>
      <c r="C130" s="20"/>
      <c r="D130" s="30" t="s">
        <v>33</v>
      </c>
      <c r="E130" s="25">
        <f>F130+K130+L130+M130+N130</f>
        <v>0</v>
      </c>
      <c r="F130" s="113">
        <v>0</v>
      </c>
      <c r="G130" s="114"/>
      <c r="H130" s="114"/>
      <c r="I130" s="114"/>
      <c r="J130" s="115"/>
      <c r="K130" s="25">
        <v>0</v>
      </c>
      <c r="L130" s="25">
        <v>0</v>
      </c>
      <c r="M130" s="25">
        <v>0</v>
      </c>
      <c r="N130" s="25">
        <v>0</v>
      </c>
      <c r="O130" s="20"/>
    </row>
    <row r="131" spans="1:15" ht="22.5" x14ac:dyDescent="0.2">
      <c r="A131" s="29"/>
      <c r="B131" s="72"/>
      <c r="C131" s="29"/>
      <c r="D131" s="30" t="s">
        <v>19</v>
      </c>
      <c r="E131" s="25">
        <f>F131+K131+L131+M131+N131</f>
        <v>0</v>
      </c>
      <c r="F131" s="113">
        <v>0</v>
      </c>
      <c r="G131" s="114"/>
      <c r="H131" s="114"/>
      <c r="I131" s="114"/>
      <c r="J131" s="115"/>
      <c r="K131" s="25">
        <v>0</v>
      </c>
      <c r="L131" s="25">
        <v>0</v>
      </c>
      <c r="M131" s="25">
        <v>0</v>
      </c>
      <c r="N131" s="25">
        <v>0</v>
      </c>
      <c r="O131" s="29"/>
    </row>
  </sheetData>
  <mergeCells count="205">
    <mergeCell ref="B87:B89"/>
    <mergeCell ref="B85:B86"/>
    <mergeCell ref="E105:E106"/>
    <mergeCell ref="E94:E95"/>
    <mergeCell ref="E82:E83"/>
    <mergeCell ref="E87:E88"/>
    <mergeCell ref="F130:J130"/>
    <mergeCell ref="F131:J131"/>
    <mergeCell ref="P23:R23"/>
    <mergeCell ref="P46:Q46"/>
    <mergeCell ref="F121:J121"/>
    <mergeCell ref="F122:J122"/>
    <mergeCell ref="F123:J123"/>
    <mergeCell ref="F124:J124"/>
    <mergeCell ref="F125:J125"/>
    <mergeCell ref="F126:J126"/>
    <mergeCell ref="F127:J127"/>
    <mergeCell ref="F128:J128"/>
    <mergeCell ref="F129:J129"/>
    <mergeCell ref="F116:J116"/>
    <mergeCell ref="F117:J117"/>
    <mergeCell ref="F118:J118"/>
    <mergeCell ref="F119:J119"/>
    <mergeCell ref="F120:J120"/>
    <mergeCell ref="G82:J82"/>
    <mergeCell ref="F85:J85"/>
    <mergeCell ref="F86:J86"/>
    <mergeCell ref="F87:F88"/>
    <mergeCell ref="G87:J87"/>
    <mergeCell ref="F90:J90"/>
    <mergeCell ref="F91:J91"/>
    <mergeCell ref="F104:J104"/>
    <mergeCell ref="F105:F106"/>
    <mergeCell ref="G105:J105"/>
    <mergeCell ref="F103:J103"/>
    <mergeCell ref="F99:J99"/>
    <mergeCell ref="F100:J100"/>
    <mergeCell ref="F101:J101"/>
    <mergeCell ref="F82:F83"/>
    <mergeCell ref="A80:A84"/>
    <mergeCell ref="A85:A89"/>
    <mergeCell ref="A61:A65"/>
    <mergeCell ref="A66:A67"/>
    <mergeCell ref="A68:A72"/>
    <mergeCell ref="A73:A74"/>
    <mergeCell ref="A75:A79"/>
    <mergeCell ref="F12:F13"/>
    <mergeCell ref="G12:J12"/>
    <mergeCell ref="A46:A50"/>
    <mergeCell ref="A51:A55"/>
    <mergeCell ref="F16:J16"/>
    <mergeCell ref="F17:J17"/>
    <mergeCell ref="F18:J18"/>
    <mergeCell ref="F19:J19"/>
    <mergeCell ref="F20:J20"/>
    <mergeCell ref="F21:F22"/>
    <mergeCell ref="G21:J21"/>
    <mergeCell ref="F15:J15"/>
    <mergeCell ref="E53:E54"/>
    <mergeCell ref="G63:J63"/>
    <mergeCell ref="F66:J66"/>
    <mergeCell ref="F48:F49"/>
    <mergeCell ref="F61:J61"/>
    <mergeCell ref="F62:J62"/>
    <mergeCell ref="F63:F64"/>
    <mergeCell ref="A56:A60"/>
    <mergeCell ref="A18:A23"/>
    <mergeCell ref="F24:J24"/>
    <mergeCell ref="F25:J25"/>
    <mergeCell ref="F26:J26"/>
    <mergeCell ref="F27:J27"/>
    <mergeCell ref="F28:J28"/>
    <mergeCell ref="F32:J32"/>
    <mergeCell ref="F33:J33"/>
    <mergeCell ref="F34:J34"/>
    <mergeCell ref="F35:J35"/>
    <mergeCell ref="F36:J36"/>
    <mergeCell ref="F37:J37"/>
    <mergeCell ref="F38:J38"/>
    <mergeCell ref="F39:J39"/>
    <mergeCell ref="F43:F44"/>
    <mergeCell ref="G48:J48"/>
    <mergeCell ref="F51:J51"/>
    <mergeCell ref="F52:J52"/>
    <mergeCell ref="F53:F54"/>
    <mergeCell ref="G53:J53"/>
    <mergeCell ref="F56:J56"/>
    <mergeCell ref="F58:F59"/>
    <mergeCell ref="A1:L1"/>
    <mergeCell ref="A2:L2"/>
    <mergeCell ref="A29:L29"/>
    <mergeCell ref="A30:L30"/>
    <mergeCell ref="B15:B17"/>
    <mergeCell ref="B24:B28"/>
    <mergeCell ref="B34:B36"/>
    <mergeCell ref="B37:B39"/>
    <mergeCell ref="E21:E22"/>
    <mergeCell ref="E12:E13"/>
    <mergeCell ref="A6:A8"/>
    <mergeCell ref="A9:A14"/>
    <mergeCell ref="A15:A17"/>
    <mergeCell ref="A34:A36"/>
    <mergeCell ref="A37:A45"/>
    <mergeCell ref="F4:J4"/>
    <mergeCell ref="F5:J5"/>
    <mergeCell ref="F6:J6"/>
    <mergeCell ref="F7:J7"/>
    <mergeCell ref="F8:J8"/>
    <mergeCell ref="F9:J9"/>
    <mergeCell ref="F10:J10"/>
    <mergeCell ref="F11:J11"/>
    <mergeCell ref="B6:B8"/>
    <mergeCell ref="B9:B11"/>
    <mergeCell ref="B77:B79"/>
    <mergeCell ref="B82:B84"/>
    <mergeCell ref="B18:B20"/>
    <mergeCell ref="B21:B23"/>
    <mergeCell ref="B56:B57"/>
    <mergeCell ref="B61:B62"/>
    <mergeCell ref="B53:B55"/>
    <mergeCell ref="B40:B42"/>
    <mergeCell ref="B43:B45"/>
    <mergeCell ref="B58:B60"/>
    <mergeCell ref="B63:B65"/>
    <mergeCell ref="B46:B47"/>
    <mergeCell ref="B51:B52"/>
    <mergeCell ref="B48:B50"/>
    <mergeCell ref="B73:B74"/>
    <mergeCell ref="B75:B76"/>
    <mergeCell ref="B70:B72"/>
    <mergeCell ref="B66:B67"/>
    <mergeCell ref="B80:B81"/>
    <mergeCell ref="B68:B69"/>
    <mergeCell ref="E58:E59"/>
    <mergeCell ref="E63:E64"/>
    <mergeCell ref="E70:E71"/>
    <mergeCell ref="E77:E78"/>
    <mergeCell ref="F40:F41"/>
    <mergeCell ref="G40:J40"/>
    <mergeCell ref="G43:J43"/>
    <mergeCell ref="F67:J67"/>
    <mergeCell ref="F68:J68"/>
    <mergeCell ref="F69:J69"/>
    <mergeCell ref="F70:F71"/>
    <mergeCell ref="G70:J70"/>
    <mergeCell ref="F73:J73"/>
    <mergeCell ref="F74:J74"/>
    <mergeCell ref="F75:J75"/>
    <mergeCell ref="F76:J76"/>
    <mergeCell ref="E40:E41"/>
    <mergeCell ref="F77:F78"/>
    <mergeCell ref="G77:J77"/>
    <mergeCell ref="E43:E44"/>
    <mergeCell ref="E48:E49"/>
    <mergeCell ref="G58:J58"/>
    <mergeCell ref="F46:J46"/>
    <mergeCell ref="F47:J47"/>
    <mergeCell ref="B127:B131"/>
    <mergeCell ref="B121:B123"/>
    <mergeCell ref="B118:B120"/>
    <mergeCell ref="B124:B126"/>
    <mergeCell ref="B90:B91"/>
    <mergeCell ref="B97:B100"/>
    <mergeCell ref="A97:A100"/>
    <mergeCell ref="A101:A107"/>
    <mergeCell ref="A124:A126"/>
    <mergeCell ref="A92:A96"/>
    <mergeCell ref="B101:B104"/>
    <mergeCell ref="B94:B96"/>
    <mergeCell ref="B105:B107"/>
    <mergeCell ref="A121:A123"/>
    <mergeCell ref="A118:A120"/>
    <mergeCell ref="A90:A91"/>
    <mergeCell ref="B108:B112"/>
    <mergeCell ref="B92:B93"/>
    <mergeCell ref="A113:L113"/>
    <mergeCell ref="F108:J108"/>
    <mergeCell ref="F109:J109"/>
    <mergeCell ref="F110:J110"/>
    <mergeCell ref="F111:J111"/>
    <mergeCell ref="F112:J112"/>
    <mergeCell ref="A114:L114"/>
    <mergeCell ref="O101:O107"/>
    <mergeCell ref="O121:O126"/>
    <mergeCell ref="F31:N31"/>
    <mergeCell ref="F115:N115"/>
    <mergeCell ref="F3:N3"/>
    <mergeCell ref="O9:O11"/>
    <mergeCell ref="O18:O20"/>
    <mergeCell ref="O31:O32"/>
    <mergeCell ref="O37:O45"/>
    <mergeCell ref="O46:O60"/>
    <mergeCell ref="O68:O72"/>
    <mergeCell ref="O75:O89"/>
    <mergeCell ref="O92:O96"/>
    <mergeCell ref="F92:J92"/>
    <mergeCell ref="F93:J93"/>
    <mergeCell ref="F94:F95"/>
    <mergeCell ref="G94:J94"/>
    <mergeCell ref="F80:J80"/>
    <mergeCell ref="F97:J97"/>
    <mergeCell ref="F98:J98"/>
    <mergeCell ref="F102:J102"/>
    <mergeCell ref="F81:J81"/>
    <mergeCell ref="F57:J57"/>
  </mergeCells>
  <phoneticPr fontId="4" type="noConversion"/>
  <pageMargins left="0.78740157480314965" right="0.39370078740157483" top="1.1811023622047245" bottom="0.39370078740157483" header="0" footer="0"/>
  <pageSetup paperSize="9" scale="83" firstPageNumber="2147483647" fitToHeight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1. Паспорт программы</vt:lpstr>
      <vt:lpstr>7. Мероприятия</vt:lpstr>
      <vt:lpstr>'1. Паспорт программы'!Область_печати</vt:lpstr>
      <vt:lpstr>'7. Мероприятия'!Область_печати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Макарова А.А.</cp:lastModifiedBy>
  <cp:revision>3</cp:revision>
  <cp:lastPrinted>2025-10-09T09:23:36Z</cp:lastPrinted>
  <dcterms:created xsi:type="dcterms:W3CDTF">1996-10-08T23:32:33Z</dcterms:created>
  <dcterms:modified xsi:type="dcterms:W3CDTF">2025-11-01T11:04:46Z</dcterms:modified>
</cp:coreProperties>
</file>