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karova.DOMOD\Desktop\ПРИЗЫВ\4030\"/>
    </mc:Choice>
  </mc:AlternateContent>
  <bookViews>
    <workbookView xWindow="0" yWindow="0" windowWidth="28800" windowHeight="10935" tabRatio="868"/>
  </bookViews>
  <sheets>
    <sheet name="4" sheetId="34" r:id="rId1"/>
    <sheet name="Подпрограмма1" sheetId="33" r:id="rId2"/>
    <sheet name="7.2" sheetId="36" r:id="rId3"/>
    <sheet name="7.3" sheetId="37" r:id="rId4"/>
    <sheet name="Подпрограмма2" sheetId="32" r:id="rId5"/>
    <sheet name="8.2" sheetId="38" r:id="rId6"/>
    <sheet name="8.3" sheetId="40" r:id="rId7"/>
    <sheet name="8.4" sheetId="35" r:id="rId8"/>
    <sheet name="8.5" sheetId="41" r:id="rId9"/>
  </sheets>
  <definedNames>
    <definedName name="_xlnm.Print_Area" localSheetId="5">'8.2'!$A$1:$C$7</definedName>
    <definedName name="_xlnm.Print_Area" localSheetId="6">'8.3'!$A$1:$C$11</definedName>
    <definedName name="_xlnm.Print_Area" localSheetId="4">Подпрограмма2!$A$1:$P$218</definedName>
  </definedNames>
  <calcPr calcId="162913"/>
</workbook>
</file>

<file path=xl/calcChain.xml><?xml version="1.0" encoding="utf-8"?>
<calcChain xmlns="http://schemas.openxmlformats.org/spreadsheetml/2006/main">
  <c r="J11" i="41" l="1"/>
  <c r="J10" i="41"/>
  <c r="J7" i="41" s="1"/>
  <c r="J9" i="41"/>
  <c r="J8" i="41"/>
  <c r="L7" i="41"/>
  <c r="K7" i="41"/>
  <c r="F45" i="32" l="1"/>
  <c r="F23" i="32"/>
  <c r="F24" i="32"/>
  <c r="F25" i="32"/>
  <c r="H55" i="33" l="1"/>
  <c r="H56" i="33"/>
  <c r="F93" i="33"/>
  <c r="H90" i="33"/>
  <c r="F90" i="33" s="1"/>
  <c r="J22" i="36" l="1"/>
  <c r="J21" i="36"/>
  <c r="J20" i="36"/>
  <c r="J19" i="36"/>
  <c r="K18" i="36"/>
  <c r="J18" i="36" s="1"/>
  <c r="G18" i="36" s="1"/>
  <c r="J17" i="36"/>
  <c r="J16" i="36"/>
  <c r="J15" i="36"/>
  <c r="J14" i="36"/>
  <c r="K13" i="36"/>
  <c r="J13" i="36" s="1"/>
  <c r="G13" i="36" s="1"/>
  <c r="J12" i="36"/>
  <c r="J11" i="36"/>
  <c r="J10" i="36"/>
  <c r="J9" i="36"/>
  <c r="K8" i="36"/>
  <c r="J8" i="36" s="1"/>
  <c r="G8" i="36" s="1"/>
  <c r="F102" i="33" l="1"/>
  <c r="F101" i="33"/>
  <c r="F100" i="33"/>
  <c r="F99" i="33"/>
  <c r="F86" i="33"/>
  <c r="F85" i="33"/>
  <c r="F84" i="33"/>
  <c r="F83" i="33"/>
  <c r="F78" i="33"/>
  <c r="F77" i="33"/>
  <c r="F76" i="33"/>
  <c r="F75" i="33"/>
  <c r="F70" i="33"/>
  <c r="F69" i="33"/>
  <c r="F68" i="33"/>
  <c r="F67" i="33"/>
  <c r="F49" i="33"/>
  <c r="F48" i="33"/>
  <c r="F47" i="33"/>
  <c r="F46" i="33"/>
  <c r="F41" i="33"/>
  <c r="F40" i="33"/>
  <c r="F39" i="33"/>
  <c r="F33" i="33"/>
  <c r="F32" i="33"/>
  <c r="F31" i="33"/>
  <c r="F23" i="33"/>
  <c r="F22" i="33"/>
  <c r="F24" i="33"/>
  <c r="F45" i="33" l="1"/>
  <c r="F66" i="33"/>
  <c r="F74" i="33"/>
  <c r="F82" i="33"/>
  <c r="F98" i="33"/>
  <c r="J10" i="35"/>
  <c r="L7" i="35"/>
  <c r="J11" i="35" l="1"/>
  <c r="J9" i="35"/>
  <c r="J7" i="35" s="1"/>
  <c r="G7" i="35" s="1"/>
  <c r="J8" i="35"/>
  <c r="K7" i="35"/>
  <c r="F46" i="32" l="1"/>
  <c r="F54" i="32"/>
  <c r="F53" i="32"/>
  <c r="F78" i="32"/>
  <c r="F94" i="32"/>
  <c r="F118" i="32"/>
  <c r="F126" i="32"/>
  <c r="F134" i="32"/>
  <c r="F166" i="32"/>
  <c r="G131" i="32" l="1"/>
  <c r="H33" i="32" l="1"/>
  <c r="G32" i="32"/>
  <c r="G22" i="32"/>
  <c r="H51" i="32"/>
  <c r="H123" i="32"/>
  <c r="H163" i="32"/>
  <c r="G197" i="32"/>
  <c r="G196" i="32"/>
  <c r="G195" i="32"/>
  <c r="G194" i="32"/>
  <c r="G193" i="32"/>
  <c r="G184" i="32"/>
  <c r="G183" i="32"/>
  <c r="G182" i="32"/>
  <c r="G181" i="32"/>
  <c r="G180" i="32"/>
  <c r="G171" i="32"/>
  <c r="G163" i="32"/>
  <c r="G155" i="32"/>
  <c r="G147" i="32"/>
  <c r="G139" i="32"/>
  <c r="G123" i="32"/>
  <c r="G115" i="32"/>
  <c r="G107" i="32"/>
  <c r="G91" i="32"/>
  <c r="G83" i="32"/>
  <c r="G75" i="32"/>
  <c r="G59" i="32"/>
  <c r="G51" i="32"/>
  <c r="G43" i="32"/>
  <c r="G35" i="32"/>
  <c r="G34" i="32"/>
  <c r="G33" i="32"/>
  <c r="G31" i="32"/>
  <c r="G21" i="32"/>
  <c r="G20" i="32"/>
  <c r="G19" i="32"/>
  <c r="G18" i="32"/>
  <c r="G217" i="32" l="1"/>
  <c r="G216" i="32"/>
  <c r="G17" i="32"/>
  <c r="G215" i="32"/>
  <c r="G214" i="32"/>
  <c r="G192" i="32"/>
  <c r="G179" i="32"/>
  <c r="G30" i="32"/>
  <c r="G19" i="33"/>
  <c r="G18" i="33"/>
  <c r="H18" i="33"/>
  <c r="H19" i="33"/>
  <c r="G98" i="33"/>
  <c r="G82" i="33"/>
  <c r="G74" i="33"/>
  <c r="G66" i="33"/>
  <c r="G56" i="33"/>
  <c r="G55" i="33"/>
  <c r="H37" i="33"/>
  <c r="G25" i="33"/>
  <c r="G213" i="32" l="1"/>
  <c r="G38" i="33"/>
  <c r="F38" i="33" s="1"/>
  <c r="F37" i="33" s="1"/>
  <c r="G111" i="33"/>
  <c r="G41" i="33"/>
  <c r="G20" i="33" s="1"/>
  <c r="G30" i="33"/>
  <c r="F30" i="33" s="1"/>
  <c r="F29" i="33" s="1"/>
  <c r="G33" i="33"/>
  <c r="G45" i="33"/>
  <c r="G29" i="33" l="1"/>
  <c r="G37" i="33"/>
  <c r="G17" i="33"/>
  <c r="G112" i="33"/>
  <c r="G16" i="33" l="1"/>
  <c r="M75" i="32"/>
  <c r="F167" i="32"/>
  <c r="F165" i="32"/>
  <c r="F164" i="32"/>
  <c r="O163" i="32"/>
  <c r="N163" i="32"/>
  <c r="M163" i="32"/>
  <c r="F163" i="32" s="1"/>
  <c r="E163" i="32"/>
  <c r="M184" i="32" l="1"/>
  <c r="O98" i="33" l="1"/>
  <c r="N98" i="33"/>
  <c r="M98" i="33"/>
  <c r="H98" i="33"/>
  <c r="E98" i="33"/>
  <c r="O82" i="33"/>
  <c r="N82" i="33"/>
  <c r="M82" i="33"/>
  <c r="H82" i="33"/>
  <c r="E82" i="33"/>
  <c r="O74" i="33"/>
  <c r="N74" i="33"/>
  <c r="M74" i="33"/>
  <c r="H74" i="33"/>
  <c r="E74" i="33"/>
  <c r="O66" i="33"/>
  <c r="N66" i="33"/>
  <c r="M66" i="33"/>
  <c r="H66" i="33"/>
  <c r="E66" i="33"/>
  <c r="O62" i="33"/>
  <c r="N62" i="33" s="1"/>
  <c r="O61" i="33"/>
  <c r="F61" i="33" s="1"/>
  <c r="O60" i="33"/>
  <c r="F60" i="33" s="1"/>
  <c r="O59" i="33"/>
  <c r="N59" i="33" s="1"/>
  <c r="H58" i="33"/>
  <c r="E58" i="33"/>
  <c r="O45" i="33"/>
  <c r="N45" i="33"/>
  <c r="M45" i="33"/>
  <c r="E45" i="33"/>
  <c r="O37" i="33"/>
  <c r="N37" i="33"/>
  <c r="M37" i="33"/>
  <c r="O29" i="33"/>
  <c r="N29" i="33"/>
  <c r="M29" i="33"/>
  <c r="H29" i="33"/>
  <c r="F25" i="33"/>
  <c r="F21" i="33" s="1"/>
  <c r="O21" i="33"/>
  <c r="N21" i="33"/>
  <c r="O20" i="33"/>
  <c r="N20" i="33"/>
  <c r="M20" i="33"/>
  <c r="H20" i="33"/>
  <c r="E20" i="33"/>
  <c r="O19" i="33"/>
  <c r="N19" i="33"/>
  <c r="M19" i="33"/>
  <c r="E19" i="33"/>
  <c r="O18" i="33"/>
  <c r="N18" i="33"/>
  <c r="M18" i="33"/>
  <c r="E18" i="33"/>
  <c r="O17" i="33"/>
  <c r="N17" i="33"/>
  <c r="M17" i="33"/>
  <c r="H17" i="33"/>
  <c r="E17" i="33"/>
  <c r="O54" i="33" l="1"/>
  <c r="O110" i="33" s="1"/>
  <c r="F17" i="33"/>
  <c r="F18" i="33"/>
  <c r="F19" i="33"/>
  <c r="M59" i="33"/>
  <c r="N54" i="33"/>
  <c r="H16" i="33"/>
  <c r="N16" i="33"/>
  <c r="O16" i="33"/>
  <c r="N110" i="33"/>
  <c r="O56" i="33"/>
  <c r="O112" i="33" s="1"/>
  <c r="O57" i="33"/>
  <c r="O113" i="33" s="1"/>
  <c r="N55" i="33"/>
  <c r="N111" i="33" s="1"/>
  <c r="O55" i="33"/>
  <c r="M16" i="33"/>
  <c r="H111" i="33"/>
  <c r="H112" i="33"/>
  <c r="E16" i="33"/>
  <c r="F20" i="33"/>
  <c r="O58" i="33"/>
  <c r="M54" i="33"/>
  <c r="N56" i="33"/>
  <c r="M62" i="33"/>
  <c r="N57" i="33"/>
  <c r="N113" i="33" s="1"/>
  <c r="N58" i="33"/>
  <c r="F16" i="33" l="1"/>
  <c r="M58" i="33"/>
  <c r="M55" i="33"/>
  <c r="F55" i="33" s="1"/>
  <c r="O111" i="33"/>
  <c r="O109" i="33" s="1"/>
  <c r="O53" i="33"/>
  <c r="M110" i="33"/>
  <c r="M57" i="33"/>
  <c r="M113" i="33" s="1"/>
  <c r="N53" i="33"/>
  <c r="N112" i="33"/>
  <c r="N109" i="33" s="1"/>
  <c r="M56" i="33"/>
  <c r="F56" i="33" s="1"/>
  <c r="H59" i="33"/>
  <c r="G59" i="33" l="1"/>
  <c r="F59" i="33" s="1"/>
  <c r="H54" i="33"/>
  <c r="M111" i="33"/>
  <c r="M112" i="33"/>
  <c r="G54" i="33"/>
  <c r="F54" i="33" s="1"/>
  <c r="F110" i="33" s="1"/>
  <c r="M53" i="33"/>
  <c r="H62" i="33"/>
  <c r="H57" i="33" s="1"/>
  <c r="M109" i="33"/>
  <c r="G62" i="33" l="1"/>
  <c r="G58" i="33" s="1"/>
  <c r="F62" i="33"/>
  <c r="F58" i="33" s="1"/>
  <c r="G110" i="33"/>
  <c r="F111" i="33"/>
  <c r="G57" i="33"/>
  <c r="G113" i="33" s="1"/>
  <c r="F112" i="33"/>
  <c r="H110" i="33"/>
  <c r="H53" i="33" l="1"/>
  <c r="G109" i="33"/>
  <c r="G53" i="33"/>
  <c r="F53" i="33" s="1"/>
  <c r="F109" i="33" s="1"/>
  <c r="H113" i="33"/>
  <c r="H109" i="33" s="1"/>
  <c r="F57" i="33"/>
  <c r="F113" i="33" s="1"/>
  <c r="F110" i="32" l="1"/>
  <c r="F175" i="32" l="1"/>
  <c r="F174" i="32"/>
  <c r="F173" i="32"/>
  <c r="F172" i="32"/>
  <c r="O171" i="32"/>
  <c r="N171" i="32"/>
  <c r="M171" i="32"/>
  <c r="H171" i="32"/>
  <c r="E171" i="32"/>
  <c r="F171" i="32" l="1"/>
  <c r="H197" i="32" l="1"/>
  <c r="H139" i="32"/>
  <c r="H131" i="32"/>
  <c r="H115" i="32"/>
  <c r="H107" i="32"/>
  <c r="H91" i="32"/>
  <c r="H83" i="32"/>
  <c r="H75" i="32"/>
  <c r="F75" i="32" s="1"/>
  <c r="H67" i="32"/>
  <c r="H59" i="32"/>
  <c r="H43" i="32"/>
  <c r="F43" i="32" s="1"/>
  <c r="H35" i="32"/>
  <c r="H22" i="32"/>
  <c r="E213" i="32"/>
  <c r="E18" i="32" s="1"/>
  <c r="F209" i="32"/>
  <c r="F208" i="32"/>
  <c r="F207" i="32"/>
  <c r="F206" i="32"/>
  <c r="O205" i="32"/>
  <c r="N205" i="32"/>
  <c r="M205" i="32"/>
  <c r="H205" i="32"/>
  <c r="E205" i="32"/>
  <c r="F201" i="32"/>
  <c r="F200" i="32"/>
  <c r="F199" i="32"/>
  <c r="F198" i="32"/>
  <c r="O197" i="32"/>
  <c r="N197" i="32"/>
  <c r="M197" i="32"/>
  <c r="E197" i="32"/>
  <c r="O196" i="32"/>
  <c r="N196" i="32"/>
  <c r="M196" i="32"/>
  <c r="H196" i="32"/>
  <c r="O195" i="32"/>
  <c r="N195" i="32"/>
  <c r="M195" i="32"/>
  <c r="O194" i="32"/>
  <c r="N194" i="32"/>
  <c r="M194" i="32"/>
  <c r="H194" i="32"/>
  <c r="O193" i="32"/>
  <c r="N193" i="32"/>
  <c r="M193" i="32"/>
  <c r="H193" i="32"/>
  <c r="F188" i="32"/>
  <c r="F187" i="32"/>
  <c r="F186" i="32"/>
  <c r="F185" i="32"/>
  <c r="O184" i="32"/>
  <c r="N184" i="32"/>
  <c r="H184" i="32"/>
  <c r="E184" i="32"/>
  <c r="O183" i="32"/>
  <c r="N183" i="32"/>
  <c r="M183" i="32"/>
  <c r="H183" i="32"/>
  <c r="O182" i="32"/>
  <c r="N182" i="32"/>
  <c r="M182" i="32"/>
  <c r="H182" i="32"/>
  <c r="O181" i="32"/>
  <c r="N181" i="32"/>
  <c r="M181" i="32"/>
  <c r="H181" i="32"/>
  <c r="O180" i="32"/>
  <c r="N180" i="32"/>
  <c r="M180" i="32"/>
  <c r="H180" i="32"/>
  <c r="F159" i="32"/>
  <c r="F158" i="32"/>
  <c r="F157" i="32"/>
  <c r="F156" i="32"/>
  <c r="O155" i="32"/>
  <c r="N155" i="32"/>
  <c r="M155" i="32"/>
  <c r="H155" i="32"/>
  <c r="E155" i="32"/>
  <c r="F151" i="32"/>
  <c r="F150" i="32"/>
  <c r="F149" i="32"/>
  <c r="F148" i="32"/>
  <c r="O147" i="32"/>
  <c r="N147" i="32"/>
  <c r="M147" i="32"/>
  <c r="H147" i="32"/>
  <c r="E147" i="32"/>
  <c r="F143" i="32"/>
  <c r="F142" i="32"/>
  <c r="F141" i="32"/>
  <c r="F140" i="32"/>
  <c r="O139" i="32"/>
  <c r="N139" i="32"/>
  <c r="M139" i="32"/>
  <c r="E139" i="32"/>
  <c r="F135" i="32"/>
  <c r="F133" i="32"/>
  <c r="F132" i="32"/>
  <c r="O131" i="32"/>
  <c r="N131" i="32"/>
  <c r="M131" i="32"/>
  <c r="E131" i="32"/>
  <c r="F127" i="32"/>
  <c r="F125" i="32"/>
  <c r="F124" i="32"/>
  <c r="O123" i="32"/>
  <c r="N123" i="32"/>
  <c r="M123" i="32"/>
  <c r="E123" i="32"/>
  <c r="F119" i="32"/>
  <c r="F117" i="32"/>
  <c r="F116" i="32"/>
  <c r="O115" i="32"/>
  <c r="N115" i="32"/>
  <c r="M115" i="32"/>
  <c r="E115" i="32"/>
  <c r="F111" i="32"/>
  <c r="F109" i="32"/>
  <c r="F108" i="32"/>
  <c r="O107" i="32"/>
  <c r="N107" i="32"/>
  <c r="M107" i="32"/>
  <c r="E107" i="32"/>
  <c r="F103" i="32"/>
  <c r="F101" i="32"/>
  <c r="F100" i="32"/>
  <c r="O99" i="32"/>
  <c r="N99" i="32"/>
  <c r="M99" i="32"/>
  <c r="H99" i="32"/>
  <c r="E99" i="32"/>
  <c r="F95" i="32"/>
  <c r="F93" i="32"/>
  <c r="E93" i="32" s="1"/>
  <c r="F92" i="32"/>
  <c r="E92" i="32" s="1"/>
  <c r="O91" i="32"/>
  <c r="N91" i="32"/>
  <c r="M91" i="32"/>
  <c r="F87" i="32"/>
  <c r="F85" i="32"/>
  <c r="F84" i="32"/>
  <c r="O83" i="32"/>
  <c r="N83" i="32"/>
  <c r="M83" i="32"/>
  <c r="E83" i="32"/>
  <c r="F79" i="32"/>
  <c r="F77" i="32"/>
  <c r="F76" i="32"/>
  <c r="O75" i="32"/>
  <c r="N75" i="32"/>
  <c r="E75" i="32"/>
  <c r="F71" i="32"/>
  <c r="F70" i="32"/>
  <c r="F69" i="32"/>
  <c r="F68" i="32"/>
  <c r="O67" i="32"/>
  <c r="N67" i="32"/>
  <c r="M67" i="32"/>
  <c r="E67" i="32"/>
  <c r="F63" i="32"/>
  <c r="F62" i="32"/>
  <c r="F61" i="32"/>
  <c r="F60" i="32"/>
  <c r="O59" i="32"/>
  <c r="N59" i="32"/>
  <c r="M59" i="32"/>
  <c r="E59" i="32"/>
  <c r="F55" i="32"/>
  <c r="F52" i="32"/>
  <c r="O51" i="32"/>
  <c r="N51" i="32"/>
  <c r="M51" i="32"/>
  <c r="E51" i="32"/>
  <c r="F47" i="32"/>
  <c r="F44" i="32"/>
  <c r="O43" i="32"/>
  <c r="N43" i="32"/>
  <c r="M43" i="32"/>
  <c r="E43" i="32"/>
  <c r="F39" i="32"/>
  <c r="F38" i="32"/>
  <c r="F37" i="32"/>
  <c r="F36" i="32"/>
  <c r="O35" i="32"/>
  <c r="N35" i="32"/>
  <c r="M35" i="32"/>
  <c r="E35" i="32"/>
  <c r="O34" i="32"/>
  <c r="N34" i="32"/>
  <c r="M34" i="32"/>
  <c r="H34" i="32"/>
  <c r="O33" i="32"/>
  <c r="N33" i="32"/>
  <c r="M33" i="32"/>
  <c r="O32" i="32"/>
  <c r="N32" i="32"/>
  <c r="M32" i="32"/>
  <c r="H32" i="32"/>
  <c r="F32" i="32" s="1"/>
  <c r="O31" i="32"/>
  <c r="N31" i="32"/>
  <c r="M31" i="32"/>
  <c r="H31" i="32"/>
  <c r="F26" i="32"/>
  <c r="O22" i="32"/>
  <c r="N22" i="32"/>
  <c r="M22" i="32"/>
  <c r="E22" i="32"/>
  <c r="O21" i="32"/>
  <c r="N21" i="32"/>
  <c r="M21" i="32"/>
  <c r="H21" i="32"/>
  <c r="E21" i="32"/>
  <c r="O20" i="32"/>
  <c r="N20" i="32"/>
  <c r="M20" i="32"/>
  <c r="H20" i="32"/>
  <c r="F20" i="32" s="1"/>
  <c r="E20" i="32"/>
  <c r="O19" i="32"/>
  <c r="N19" i="32"/>
  <c r="M19" i="32"/>
  <c r="H19" i="32"/>
  <c r="E19" i="32"/>
  <c r="O18" i="32"/>
  <c r="N18" i="32"/>
  <c r="M18" i="32"/>
  <c r="H18" i="32"/>
  <c r="F115" i="32" l="1"/>
  <c r="F19" i="32"/>
  <c r="F91" i="32"/>
  <c r="F51" i="32"/>
  <c r="F131" i="32"/>
  <c r="F195" i="32"/>
  <c r="F123" i="32"/>
  <c r="F33" i="32"/>
  <c r="F180" i="32"/>
  <c r="F181" i="32"/>
  <c r="F182" i="32"/>
  <c r="O217" i="32"/>
  <c r="H179" i="32"/>
  <c r="N214" i="32"/>
  <c r="H30" i="32"/>
  <c r="H216" i="32"/>
  <c r="H192" i="32"/>
  <c r="H217" i="32"/>
  <c r="M30" i="32"/>
  <c r="F67" i="32"/>
  <c r="F147" i="32"/>
  <c r="F184" i="32"/>
  <c r="F155" i="32"/>
  <c r="N216" i="32"/>
  <c r="N213" i="32" s="1"/>
  <c r="O192" i="32"/>
  <c r="M217" i="32"/>
  <c r="O179" i="32"/>
  <c r="M17" i="32"/>
  <c r="F31" i="32"/>
  <c r="F34" i="32"/>
  <c r="H17" i="32"/>
  <c r="F22" i="32"/>
  <c r="O17" i="32"/>
  <c r="N30" i="32"/>
  <c r="F83" i="32"/>
  <c r="F99" i="32"/>
  <c r="M179" i="32"/>
  <c r="F194" i="32"/>
  <c r="F197" i="32"/>
  <c r="E17" i="32"/>
  <c r="N215" i="32"/>
  <c r="N217" i="32"/>
  <c r="O30" i="32"/>
  <c r="F59" i="32"/>
  <c r="F107" i="32"/>
  <c r="F139" i="32"/>
  <c r="N179" i="32"/>
  <c r="M192" i="32"/>
  <c r="O216" i="32"/>
  <c r="N192" i="32"/>
  <c r="M214" i="32"/>
  <c r="O215" i="32"/>
  <c r="M216" i="32"/>
  <c r="F35" i="32"/>
  <c r="M215" i="32"/>
  <c r="F205" i="32"/>
  <c r="N17" i="32"/>
  <c r="F21" i="32"/>
  <c r="F18" i="32"/>
  <c r="H214" i="32"/>
  <c r="H215" i="32"/>
  <c r="O214" i="32"/>
  <c r="F17" i="32" l="1"/>
  <c r="F192" i="32"/>
  <c r="H213" i="32"/>
  <c r="M213" i="32"/>
  <c r="F215" i="32"/>
  <c r="F30" i="32"/>
  <c r="F216" i="32"/>
  <c r="F179" i="32"/>
  <c r="O213" i="32"/>
  <c r="F213" i="32" s="1"/>
  <c r="F217" i="32"/>
  <c r="F214" i="32"/>
</calcChain>
</file>

<file path=xl/sharedStrings.xml><?xml version="1.0" encoding="utf-8"?>
<sst xmlns="http://schemas.openxmlformats.org/spreadsheetml/2006/main" count="1164" uniqueCount="285">
  <si>
    <t>Всего</t>
  </si>
  <si>
    <t>Средства федерального бюджета</t>
  </si>
  <si>
    <t>Итого</t>
  </si>
  <si>
    <t>№ п/п</t>
  </si>
  <si>
    <t>1.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</si>
  <si>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</si>
  <si>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</si>
  <si>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</si>
  <si>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2.</t>
  </si>
  <si>
    <t xml:space="preserve">Ответственный за         
выполнение мероприятия подпрограммы        </t>
  </si>
  <si>
    <t>1.1.</t>
  </si>
  <si>
    <t>2.1.</t>
  </si>
  <si>
    <t xml:space="preserve">Средства бюджета городского округа Домодедово   </t>
  </si>
  <si>
    <t>Мероприятия подпрограммы</t>
  </si>
  <si>
    <t>Сроки исполнения мероприятия</t>
  </si>
  <si>
    <t xml:space="preserve">Всего,              (тыс. руб.)        </t>
  </si>
  <si>
    <t>1.2.</t>
  </si>
  <si>
    <t>2.2.</t>
  </si>
  <si>
    <t>Внебюджетные средства</t>
  </si>
  <si>
    <t>2.3.</t>
  </si>
  <si>
    <t>3.</t>
  </si>
  <si>
    <t>Объем финансирования мероприятия в году, предшествующему году начала реализации муниципальной программы                               (тыс. руб.)</t>
  </si>
  <si>
    <t>1</t>
  </si>
  <si>
    <t>4.</t>
  </si>
  <si>
    <t>Итого по подпрограмме II:</t>
  </si>
  <si>
    <t xml:space="preserve">       2023 год</t>
  </si>
  <si>
    <t xml:space="preserve">       2024 год</t>
  </si>
  <si>
    <t xml:space="preserve">1.4. </t>
  </si>
  <si>
    <t xml:space="preserve">2.1. </t>
  </si>
  <si>
    <t xml:space="preserve">2.3. </t>
  </si>
  <si>
    <t xml:space="preserve">2.4. </t>
  </si>
  <si>
    <t>0</t>
  </si>
  <si>
    <t xml:space="preserve">Мероприятие 02.01. Проведение капитального ремонта многоквартирных домов на территории Московской области 
</t>
  </si>
  <si>
    <t xml:space="preserve">       2025 год</t>
  </si>
  <si>
    <t xml:space="preserve">       2026 год</t>
  </si>
  <si>
    <t xml:space="preserve">       2027 год</t>
  </si>
  <si>
    <t>Основное мероприятие F2. Формирование комфортной городской среды</t>
  </si>
  <si>
    <t>Мероприятие F2.02. 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</si>
  <si>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2023-2027</t>
  </si>
  <si>
    <t>Мероприятие F2.03. 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</si>
  <si>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>Основное мероприятие 01 Благоустройство общественных территорий муниципальных образований Московской области</t>
  </si>
  <si>
    <t>Мероприятие 01.01. Изготовление и установка стел</t>
  </si>
  <si>
    <t>Мероприятие 01.02. Благоустройство лесопарковых зон</t>
  </si>
  <si>
    <t>2.7.</t>
  </si>
  <si>
    <t>Мероприятие 01.03. Создание административных комиссий, уполономоченных рассматривать дела об административных правонарушениях в сфере благоустройства</t>
  </si>
  <si>
    <t>Мероприятие 01.04. Приобретение коммунальной техники</t>
  </si>
  <si>
    <t>2.5.</t>
  </si>
  <si>
    <t>Мероприятие 01.15. Содержание дворовых территорий</t>
  </si>
  <si>
    <t>2.6.</t>
  </si>
  <si>
    <t>Мероприятие 01.18. Содержание парков культуры и отдыха</t>
  </si>
  <si>
    <t>2.9.</t>
  </si>
  <si>
    <t>Мероприятие 01.19. Содержание объектов дорожного хозяйства (внутриквартальные проезды)</t>
  </si>
  <si>
    <t>Мероприятие 01.20.Замена и модернизация детских игровых площадок</t>
  </si>
  <si>
    <t>Мероприятие 01.21. Содержание, ремонт и восстановление уличного освещения</t>
  </si>
  <si>
    <t>Мероприятие 01.22. Замена неонергоэффективных светильников наружного освещения</t>
  </si>
  <si>
    <t>Основное мероприятие 02 Создание благоприятных условий для проживания граждан в многоквартирных домах, расположенных на территории Московской области</t>
  </si>
  <si>
    <t>3.1.</t>
  </si>
  <si>
    <t>Основное мероприятие 03 Приведение в надлежащее состояние подъездов в многоквартирных домах</t>
  </si>
  <si>
    <t>4.1.</t>
  </si>
  <si>
    <t xml:space="preserve">4.2. </t>
  </si>
  <si>
    <t>Мероприятие 03.02. Установка камер видеонаблюдения в подъездах многоквартирных домов за счет средств местного бюджета</t>
  </si>
  <si>
    <t>2.4.</t>
  </si>
  <si>
    <t>Мероприятие F2.01. Реализация программ формирования современной городской среды в части благоустройства общественных территорий</t>
  </si>
  <si>
    <t>Мероприятие F2.04. Благоустройство общественных территорий в малых городах и исторических поселениях победителях Всероссийского конкурса лучших проектов создания комфортной городской среды</t>
  </si>
  <si>
    <t xml:space="preserve">Мероприятие 01.03 Обустройство и установка детских, игровых площадок на территории муниципальных образований </t>
  </si>
  <si>
    <t>Основное мероприятие 01 Обеспечение комфортной среды проживания на территории муниципального образования Московской области</t>
  </si>
  <si>
    <t>Мероприятие 01.23. Установка шкафов управления наружным освещением</t>
  </si>
  <si>
    <t>2.14.</t>
  </si>
  <si>
    <t xml:space="preserve">Мероприятие 01.24.
Ликвидация несанкционированных навалов мусора
</t>
  </si>
  <si>
    <t xml:space="preserve">Мероприятие 01.25.
Организация общественных работ, субботников
</t>
  </si>
  <si>
    <t>2.15.</t>
  </si>
  <si>
    <t xml:space="preserve">Мероприятие 01.26.
Содержание бесхозяйных территорий
</t>
  </si>
  <si>
    <t xml:space="preserve">2.16. </t>
  </si>
  <si>
    <t>Мероприятие 01.21. Обустройство и установка детских, игровых площадок на территории муниципальных образований Московской области за счет средств местного бюджета</t>
  </si>
  <si>
    <t>ИТОГО</t>
  </si>
  <si>
    <t>В том числе по кварталам</t>
  </si>
  <si>
    <t>ед.</t>
  </si>
  <si>
    <t>-</t>
  </si>
  <si>
    <t>I</t>
  </si>
  <si>
    <t>II</t>
  </si>
  <si>
    <t>III</t>
  </si>
  <si>
    <t>IV</t>
  </si>
  <si>
    <t>X</t>
  </si>
  <si>
    <t>кв.м.</t>
  </si>
  <si>
    <t>Площадь дворовых территорий, содержащихся за счет бюджетных средств</t>
  </si>
  <si>
    <t>Площадь внутриквартальных проездов, содержащихся за счет бюджетных средств</t>
  </si>
  <si>
    <t>Количество объектов, на которых осуществлена ликвидация несанкционированных навалов мусора, свалок</t>
  </si>
  <si>
    <t>Количество организованных субботников и общественных работ</t>
  </si>
  <si>
    <t>Площадь бесхозяйных территорий, содержащихся за счет бюджетных средств</t>
  </si>
  <si>
    <t>Количество установленных камер видеонаблюдения в подъездах многоквартирных домов</t>
  </si>
  <si>
    <t>2</t>
  </si>
  <si>
    <t xml:space="preserve">2.17. </t>
  </si>
  <si>
    <t xml:space="preserve">Мероприятие 01.52.
Муниципальное задание МБУ "Комбинат благоустройства" на создание ЕЦУР
</t>
  </si>
  <si>
    <t>Количество созданных ЕЦУР</t>
  </si>
  <si>
    <t>Управление ЖКХ городского округа Домодедово</t>
  </si>
  <si>
    <t xml:space="preserve">2.2. </t>
  </si>
  <si>
    <t>Х</t>
  </si>
  <si>
    <t xml:space="preserve">Внебюджетные средства      </t>
  </si>
  <si>
    <t xml:space="preserve">Внебюджетные средства </t>
  </si>
  <si>
    <t>Замена детских игровых площадок, ед.</t>
  </si>
  <si>
    <t>Количество светильников, ед</t>
  </si>
  <si>
    <t xml:space="preserve">Количество замененных неэнергоэффективных светильников наружного освещения, ед. </t>
  </si>
  <si>
    <t xml:space="preserve">Количество многоквартирных домов, в которых проведен капитальный ремонт, ед. </t>
  </si>
  <si>
    <t>2900</t>
  </si>
  <si>
    <t xml:space="preserve">1.2. </t>
  </si>
  <si>
    <t>Количество установленных шкафов управления наружным освещением, ед.</t>
  </si>
  <si>
    <t>4</t>
  </si>
  <si>
    <t xml:space="preserve">Приложение  № 1 к постановлению Администрации городского округа Домодедово </t>
  </si>
  <si>
    <t xml:space="preserve">«О внесении изменений в муниципальную программу городского округа Домодедово   </t>
  </si>
  <si>
    <t>»</t>
  </si>
  <si>
    <t>«Формирование современной комфортной городской среды»,</t>
  </si>
  <si>
    <t>от 31.10.2022 № 3300»</t>
  </si>
  <si>
    <t xml:space="preserve">8.1. Перечень мероприятий подпрограммы  II «Создание условий для обеспечения комфортного проживания жителей, в том числе в многоквартирных домах на территории Московской области»   </t>
  </si>
  <si>
    <t>утвержденную постановлением Администрации  городского округа Домодедово</t>
  </si>
  <si>
    <t>7.1. Перечень мероприятий подпрограммы  I «Комфортная городская среда»</t>
  </si>
  <si>
    <t xml:space="preserve">Благоустроены скверы, ед. </t>
  </si>
  <si>
    <t xml:space="preserve">Внебюджетные средства    </t>
  </si>
  <si>
    <t>Изготовлено и установлено стел</t>
  </si>
  <si>
    <t>Благоустроены лесопарковые зоны, ед.</t>
  </si>
  <si>
    <t>Установлены детские игровые площадки, ед.</t>
  </si>
  <si>
    <t>3</t>
  </si>
  <si>
    <t>Установлены детские, игровые площадки за счет средств городского округа Домодедово, ед.</t>
  </si>
  <si>
    <t>Подготовлено асфальтобетонное покрытие под детские, игровые площадки, ед.</t>
  </si>
  <si>
    <t>Итого по подпрограмме I:</t>
  </si>
  <si>
    <t>2.8.</t>
  </si>
  <si>
    <t>2.10.</t>
  </si>
  <si>
    <t>2.11.</t>
  </si>
  <si>
    <t>«Формирование современной комфортной городской среды» ,</t>
  </si>
  <si>
    <r>
      <t>от 31.10.2022 № 3300</t>
    </r>
    <r>
      <rPr>
        <b/>
        <sz val="10"/>
        <rFont val="Times New Roman"/>
        <family val="1"/>
        <charset val="204"/>
      </rPr>
      <t xml:space="preserve">» </t>
    </r>
  </si>
  <si>
    <r>
      <rPr>
        <sz val="14"/>
        <rFont val="Times New Roman"/>
        <family val="1"/>
        <charset val="204"/>
      </rPr>
      <t>«</t>
    </r>
    <r>
      <rPr>
        <b/>
        <sz val="14"/>
        <rFont val="Times New Roman"/>
        <family val="1"/>
        <charset val="204"/>
      </rPr>
      <t>4. Целевые показатели муниципальной  программы городского округа Домодедово</t>
    </r>
  </si>
  <si>
    <t xml:space="preserve">«Формирование современной комфортной городской среды» </t>
  </si>
  <si>
    <t>№п/п</t>
  </si>
  <si>
    <t>Наименование 
целевых показателей</t>
  </si>
  <si>
    <t>Тип показателя</t>
  </si>
  <si>
    <t>Единица измерения</t>
  </si>
  <si>
    <t xml:space="preserve">Базовое значение </t>
  </si>
  <si>
    <t>Планируемое значение показателя по годам реализации программы</t>
  </si>
  <si>
    <t>Ответсвенный за достижение показателя</t>
  </si>
  <si>
    <t xml:space="preserve">Номер подпрограммы, мероприятий, оказывающих влияние на достижение показателя
(Y.ХХ.ZZ) 
</t>
  </si>
  <si>
    <t>2023 год</t>
  </si>
  <si>
    <t>2024 год</t>
  </si>
  <si>
    <t>2025 год</t>
  </si>
  <si>
    <t>2026 год</t>
  </si>
  <si>
    <t>2027 год</t>
  </si>
  <si>
    <t>1. Повышение качества и комфорта городской среды в городском округе Домодедово</t>
  </si>
  <si>
    <t>Количество благоустроенных общественных территорий</t>
  </si>
  <si>
    <t>Приоритетный,
Региональный проект «Формирование комфортной городской среды (Московская область)»</t>
  </si>
  <si>
    <t>единица</t>
  </si>
  <si>
    <t xml:space="preserve">Управление ЖКХ городского округа Домодедово </t>
  </si>
  <si>
    <t xml:space="preserve">Количество установленных детских, игровых площадок
</t>
  </si>
  <si>
    <t>Приоритетный,
Отраслевой показатель</t>
  </si>
  <si>
    <t xml:space="preserve">1.01.03, 1.01.21
</t>
  </si>
  <si>
    <t>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</t>
  </si>
  <si>
    <t>1.F2.04</t>
  </si>
  <si>
    <t>2. Создание благоприятных условий для проживания и отдыха населения в городском округе Домодедово</t>
  </si>
  <si>
    <t>кв.метр</t>
  </si>
  <si>
    <t>2.01.01</t>
  </si>
  <si>
    <t>2.01.02</t>
  </si>
  <si>
    <t xml:space="preserve">Отраслевой показатель
</t>
  </si>
  <si>
    <t>2.01.04</t>
  </si>
  <si>
    <t>Отраслевой показатель</t>
  </si>
  <si>
    <t>2.01.17</t>
  </si>
  <si>
    <t>2.01.16, 2.01.18</t>
  </si>
  <si>
    <t xml:space="preserve">Замена детских игровых площадок </t>
  </si>
  <si>
    <t xml:space="preserve"> 2.01.21, 2.01.22</t>
  </si>
  <si>
    <t>2.01.23</t>
  </si>
  <si>
    <t>Количество многоквартирных домов, в которых проведен капитальный ремонт</t>
  </si>
  <si>
    <t xml:space="preserve">Муниципальный показатель
</t>
  </si>
  <si>
    <t>2.02.01</t>
  </si>
  <si>
    <t>Количество отремонтированных подъездов в многоквартирных домах</t>
  </si>
  <si>
    <t>2.03.01</t>
  </si>
  <si>
    <t>10</t>
  </si>
  <si>
    <t xml:space="preserve">2.18. </t>
  </si>
  <si>
    <t xml:space="preserve">Мероприятие 01.30.
Модернизация детских игровых площадок, установленных ранее с привлечением средств бюджета Московской области
</t>
  </si>
  <si>
    <t>600</t>
  </si>
  <si>
    <t>Уровень освещенности территорий общественного пользования в пределах городской черты на конец года, не менее</t>
  </si>
  <si>
    <t>процент</t>
  </si>
  <si>
    <t>1.01.04</t>
  </si>
  <si>
    <t>Уровень освещенности территорий общественного пользования вне пределов городской черты на конец года, не менее</t>
  </si>
  <si>
    <t>В том числе:</t>
  </si>
  <si>
    <t>12 месяцев</t>
  </si>
  <si>
    <t>Итого 
2024 год</t>
  </si>
  <si>
    <t>1 квартал</t>
  </si>
  <si>
    <t>1 полугодие</t>
  </si>
  <si>
    <t>9 месяцев</t>
  </si>
  <si>
    <t xml:space="preserve">Мероприятие 01.04.
Мероприятие в рамках ГП МО - Устройство систем наружного освещения в рамках реализации проекта "Светлый город"
</t>
  </si>
  <si>
    <t>Мероприятие F2.01. Мероприятие в рамках ГП МО - Ремонт дворовых территорий</t>
  </si>
  <si>
    <t>Мероприятие 01.01. Мероприятие в рамках ГП МО - Ямочный ремонт асфальтового покрытия дворовых территорий</t>
  </si>
  <si>
    <t>Мероприятие 01.02. Мероприятие в рамках ГП МО - Создание и ремонт пешеходных коммуникаций</t>
  </si>
  <si>
    <t>Мероприятие 01.16. Содержание общественных пространств (за исключением парков культуры и отдыха)</t>
  </si>
  <si>
    <t xml:space="preserve">Мероприятие 03.01. Мероприятие в рамках ГП МО - Ремонт подъездов в многоквартирных домах
</t>
  </si>
  <si>
    <t>Проведен ремонт подъездов МКД, ед.</t>
  </si>
  <si>
    <t>Выполнен ремонт асфальтового покрытия дворовых территорий</t>
  </si>
  <si>
    <t>Устранены дефекты асфальтового покрытия дворовых территорий, в том числе проездов на дворовые территории, в том числе внутриквартальных проездов, в рамках проведения ямочного ремонта</t>
  </si>
  <si>
    <t>Созданы и отремонтированы пешеходные коммуникации</t>
  </si>
  <si>
    <t>Приобретена коммунальная техника</t>
  </si>
  <si>
    <t>Выполнен ремонт асфальтового покрытия дворовых территорий, ед.</t>
  </si>
  <si>
    <t>Выполнен ямочный ремонт асфальтового покрытия дворовых территорий, в том числе пешеходных дорожек, тротуаров, парковок, проездов, в том числе проездов на дворовые территории, в том числе внутриквартальных проездов, кв. м</t>
  </si>
  <si>
    <t>Созданы и отремонтированы пешеходные коммуникации, ед.</t>
  </si>
  <si>
    <t>В городском округе Домодедово созданы административные комиссии, уполномоченные рассматривать дела об административных правонарушениях в сфере благоустройства, ед.</t>
  </si>
  <si>
    <t>Приобретена коммунальная техника, ед.</t>
  </si>
  <si>
    <t>8</t>
  </si>
  <si>
    <t>Благоустроены дворовые территории за счет средств городского округа Домодедово Московской области, ед.</t>
  </si>
  <si>
    <t>Наименование муниципального образования Московской области/наименование объекта, адрес объекта</t>
  </si>
  <si>
    <t>Мощность/прирост мощности объекта стотительства (кв.метр, погонный метр, место, койко-место и так далее)</t>
  </si>
  <si>
    <t>Виды работ  в соответствии с классификатором работ</t>
  </si>
  <si>
    <t xml:space="preserve">Сроки проведения работ </t>
  </si>
  <si>
    <t xml:space="preserve">Открытие объекта/завер-шение работ </t>
  </si>
  <si>
    <t>Предельная стоимость объекта капитального строительства/работ  (тыс. руб.)</t>
  </si>
  <si>
    <t>Профинан-сировано на 01.01.23  (тыс. руб.)</t>
  </si>
  <si>
    <t>Источники финансирова-ния</t>
  </si>
  <si>
    <t>Финансирование, в том числе распределение субсидий из бюджета Московской области (тыс. руб.)</t>
  </si>
  <si>
    <t>Работы по благоустройству</t>
  </si>
  <si>
    <t xml:space="preserve"> г.о. Домодедово, г. Домодедово, мкр. Западный, ул. Талалихина, д. 8, д. 10</t>
  </si>
  <si>
    <t>Доля граждан, принявших участие в решении вопросов развития городской среды, от общего количества граждан в возрасте от 14 лет, проживающих в муниципальных образованиях, на территориях которых реализуются проекты по созданию комфортной городской среды</t>
  </si>
  <si>
    <t xml:space="preserve">Приоритетный
Региональный проект «Формирование комфортной городской среды (Московская область)»
</t>
  </si>
  <si>
    <t>Обеспечено содержание дворовых территорий и общественных пространств за счет бюджетных средств</t>
  </si>
  <si>
    <t>Установка шкафов управления наружным освещением</t>
  </si>
  <si>
    <t>Модернизация детских, игровых площадок, установленных ранее с привлечением средств бюджета Московской области</t>
  </si>
  <si>
    <t xml:space="preserve">Приоритетный
Отраслевой показатель
</t>
  </si>
  <si>
    <t>Тыс. квадратных метров</t>
  </si>
  <si>
    <t>7. Подпрограмма  I "Комфортная городская среда"</t>
  </si>
  <si>
    <t xml:space="preserve">8. Подпрограмма II "Создание условий для обеспечения комфортного проживания жителей, в том числе в многоквартирных домах на территории Московской области"        </t>
  </si>
  <si>
    <t>7.2. Адресный перечень дворовых территорий, подлежащих комплексному благоустройству в 2023 г. по Губернаторской программе
 "Наше Подмосковье", финансирование которых предусмотрено мероприятием 01.03. "Обустройство и установка детских, игровых площадок на территории муниципальных образований " Подпрограммы I  "Комфортная городская среда"</t>
  </si>
  <si>
    <t xml:space="preserve"> г.о. Домодедово, г. Домодедово, ул. Лунная, д. 7</t>
  </si>
  <si>
    <t>01.02.2023-16.10.2023</t>
  </si>
  <si>
    <t>г.о. Домодедово, г. Домодедово, ул. Королева, д. 3</t>
  </si>
  <si>
    <t>г.о. Домодедово, г. Домодедово, мкр. Востряково, ул. 1-ая Южная, д.21</t>
  </si>
  <si>
    <t>Наименование муниципального образовании адрес объекта (наименование объекта)</t>
  </si>
  <si>
    <t>Год реализации</t>
  </si>
  <si>
    <t>МАУК «Городской парк культуры и отдыха «Ёлочки» ОП "Взлет"</t>
  </si>
  <si>
    <t>8.2. Адресный перечень дворовых территорий, подлежащих комплексному благоустройству, финансирование которых предусмотрено мероприятием F2.01. "Ремонт дворовых территорий" Подпрограммы II  "Создание условий для обеспечения комфортного проживания жителей, в том числе в многоквартирных домах на территории Московской области"</t>
  </si>
  <si>
    <t>г. Домодедово, ул. Каширское шоссе, д. 34</t>
  </si>
  <si>
    <t>Благоустроены общественные территории, ед.</t>
  </si>
  <si>
    <t xml:space="preserve">Благоустроены общественные территории, ед. </t>
  </si>
  <si>
    <t>Реализованы проекты создания комфортной городской среды согласно приложению «Перечень мероприятий по обеспечению реализации проектов-победителей Всероссийского конкурса лучших проектов создания комфортной городской среды» к соглашению о предоставлении иного межбюджетного трансферта между Министерством благоустройства Московской области и муниципальным образованием Московской области в срок, установленный «Графиком выполнения мероприятий получателя иного межбюджетного трансферта – победителя Всероссийского конкурса лучших проектов создания комфортной городской среды, включающей в том числе информацию по проектированию, строительству (ремонту, реконструкции) и вводу в эксплуатацию объектов капитального строительства, сроки выполнения по каждому этапу», ед.</t>
  </si>
  <si>
    <t>Изготовление и установка стелы по адресу: Московская область, городской округ Домодедово, д. Степыгино</t>
  </si>
  <si>
    <t>г. Домодедово, ул. Дружбы, д. 3,5</t>
  </si>
  <si>
    <t>8.4. Адресный перечень мероприятий муниципальной программы «Формирование современной комфортной городской среды», финансирование которых предусмотрено мероприятием "Мероприятие 01.30. "Модернизация детских игровых площадок, установленных ранее с привлечением средств бюджета Московской области" Основное мероприятие 01 "Обеспечение комфортной среды проживания на территории муниципального образования Московской области" Подпрограмма  II «Создание условий для обеспечения комфортного проживания жителей, в том числе в многоквартирных домах на территории Московской области"</t>
  </si>
  <si>
    <t>8.3. Адресный перечень дворовых территорий, подлежащих комплексному благоустройству, финансирование которых предусмотрено мероприятием 01.02. "Мероприятие в рамках ГП МО - Создание и ремонт пешеходных коммуникаций" Подпрограммы II  "Создание условий для обеспечения комфортного проживания жителей, в том числе в многоквартирных домах на территории Московской области"</t>
  </si>
  <si>
    <t>Пешеходная коммуникация г.о. Домодедово, г. Домодедово, ул. Энергетиков, Участок 1 (55.453080, 37.736621; 55.452675, 37.736732)</t>
  </si>
  <si>
    <t>Пешеходная коммуникация  г.о. Домодедово, посёлок санатория Подмосковье, вблизи д. 21(55.378156, 37.774885; 55.378200, 37.774145)</t>
  </si>
  <si>
    <t>Пешеходная коммуникация г.о. Домодедово, г. Домодедово, ул. Энергетиков, Участок 2 (55.452579, 37.736788, 55.452399, 37.736882)</t>
  </si>
  <si>
    <t>5</t>
  </si>
  <si>
    <t>6</t>
  </si>
  <si>
    <t>7</t>
  </si>
  <si>
    <t>Пешеходная коммуникация, г.о. Домодедово, г. Домодедово, мкр. Центральный, ул. Каширское шоссе, д.95, 95а (55.425238, 37.774037; 55.425585, 37.774406)</t>
  </si>
  <si>
    <t>Пешеходная коммуникация, г.о. Домодедово, г. Домодедово, мкр. Центральный, ул. Каширское шоссе, д.97, 97а (55.425073, 37.774031; 55.424813, 37.775297)</t>
  </si>
  <si>
    <t>Пешеходная коммуникация, г.о. Домодедово, г. Домодедово, ул. Текстильщиков, 41а, 41б (55.434041, 37.737089; 55.434142, 37.73708)</t>
  </si>
  <si>
    <t>Пешеходная коммуникация, г.о. Домодедово, г. Домодедово, мкр. Авиационный, от ул. Академика Туполева, д.4, 6 до ул. Королева, д.2/2, 2/3, 2/4, 4, 6 (55.416887, 37.833784; 55.417531, 37.833711)</t>
  </si>
  <si>
    <t>Обеспечено содержание общественных пространств (за исключением парков культуры и отдыха), тыс. кв. м</t>
  </si>
  <si>
    <t>Мероприятие 01.17. Комплексное благоустройство дворовых территорий (установка новых и замена существующих элементов)</t>
  </si>
  <si>
    <t>Обеспечено содержание парков культуры и отдыха, тыс. кв. м</t>
  </si>
  <si>
    <t>Модернизация детских игровых площадок, установленных ранее с привлечением средств бюджета Московской области, ед.</t>
  </si>
  <si>
    <t>Замена неэнергоэффективных светильников наружного освещения</t>
  </si>
  <si>
    <t>Благоустройство лесопарковой зоны «Гальчино»», адрес: Московская область, г.о. Домодедово, вблизи д. Гальчино и СНТ «Барыбино</t>
  </si>
  <si>
    <t>На территориях общественного пользования в пределах городской чертыи вне городской черты повышен уровень освещенности, ед.</t>
  </si>
  <si>
    <t xml:space="preserve">1.F2.01, 1.F2.02, 1.F2.03, 1.F2.04, 1.01.01, 1.01.02, 1.01.03, 1.01.04, 2.01.03 </t>
  </si>
  <si>
    <t>2.F2.01</t>
  </si>
  <si>
    <t>2.01.20</t>
  </si>
  <si>
    <t>2.01.30</t>
  </si>
  <si>
    <t>32</t>
  </si>
  <si>
    <t>30</t>
  </si>
  <si>
    <t>Созданы и отремонтированы пешеходные коммуникации за счет средств городского округа Домодедово  Московской области</t>
  </si>
  <si>
    <t>Благоустроены дворовые территории за счет средств городского округа Домодедово Московской области</t>
  </si>
  <si>
    <t>91</t>
  </si>
  <si>
    <t>81</t>
  </si>
  <si>
    <t>748,71</t>
  </si>
  <si>
    <t>262,73</t>
  </si>
  <si>
    <t>Сквер у железнодорожной станции «Белые Столбы» по адресу: г. Домодедово, мкр. Белые Столбы, улица Кирова, 3А</t>
  </si>
  <si>
    <t>Мероприятие 01.20 «Благоустройство общественных территорий муниципальных образований Московской области (за исключением мероприятий по содержанию территорий)»</t>
  </si>
  <si>
    <t xml:space="preserve">Благоустроены общественные территории, без привлечения средств федерального бюджета и бюджета Московской области, ед.  </t>
  </si>
  <si>
    <t xml:space="preserve">2.5. </t>
  </si>
  <si>
    <t>Благоустройство сквера за Администрацией г.о. Домодедово и территорий вблизи ул. Горького (территория вблизи Привокзальной площади)</t>
  </si>
  <si>
    <t xml:space="preserve">7.3. Адресный перечень общественных территорий городского округа Домодедово для выполнения работ по благоустройству территорий в 2023-2027 годах, финансирование которых предусмотрено мероприятиями F2.01. "Реализация программ формирования современной городской среды в части благоустройства общественных территорий", F2.03. " 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скверов)", 01.01. "Изготовление и установка стел", 01.02 "Благоустройство лесопарковых зон",01.20 «Благоустройство общественных территорий муниципальных образований Московской области (за исключением мероприятий по содержанию территорий)» Подпрограммы I  "Комфортная городская среда"
</t>
  </si>
  <si>
    <t>Благоустройство территории у Храма в деревне Акулинино</t>
  </si>
  <si>
    <t>Благоустройство территории у Школы на 825 мест г.о. Домодедово, ул. Высотная</t>
  </si>
  <si>
    <t>8.5. Адресный перечень мероприятий муниципальной программы «Формирование современной комфортной городской среды», финансирование которых предусмотрено мероприятием "Мероприятие 01.20.Замена и модернизация детских игровых площадок" Основное мероприятие 01 "Обеспечение комфортной среды проживания на территории муниципального образования Московской области" Подпрограмма  II «Создание условий для обеспечения комфортного проживания жителей, в том числе в многоквартирных домах на территории Московской области"</t>
  </si>
  <si>
    <t xml:space="preserve"> г.о. Домодедово, г. Домодедово, деревня Проводы</t>
  </si>
  <si>
    <t xml:space="preserve">Приложение  №2 к постановлению Администрации городского округа Домодедово </t>
  </si>
  <si>
    <t xml:space="preserve">Приложение  № 3 к постановлению Администрации городского округа Домодедово </t>
  </si>
  <si>
    <t>01.02.2024-29.10.2024</t>
  </si>
  <si>
    <t>1.F2.01, 1.F2.02, 1.F2.03, 1.01.01, 1.01.02,1.01.20</t>
  </si>
  <si>
    <t>от  25.07.2024  № 4030</t>
  </si>
  <si>
    <t>от 25.07.2024  № 4030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</si>
</sst>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\ _₽"/>
    <numFmt numFmtId="165" formatCode="#,##0.00\ _₽"/>
  </numFmts>
  <fonts count="21" x14ac:knownFonts="1">
    <font>
      <sz val="10"/>
      <name val="Arial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>
      <protection locked="0"/>
    </xf>
    <xf numFmtId="0" fontId="6" fillId="0" borderId="0"/>
  </cellStyleXfs>
  <cellXfs count="252">
    <xf numFmtId="0" fontId="0" fillId="0" borderId="0" xfId="0"/>
    <xf numFmtId="0" fontId="8" fillId="0" borderId="0" xfId="0" applyFont="1" applyFill="1"/>
    <xf numFmtId="4" fontId="1" fillId="0" borderId="1" xfId="0" applyNumberFormat="1" applyFont="1" applyFill="1" applyBorder="1" applyAlignment="1">
      <alignment horizontal="right" vertical="top" wrapText="1"/>
    </xf>
    <xf numFmtId="4" fontId="1" fillId="0" borderId="1" xfId="0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7" fillId="0" borderId="0" xfId="0" applyNumberFormat="1" applyFont="1" applyFill="1"/>
    <xf numFmtId="0" fontId="7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/>
    </xf>
    <xf numFmtId="2" fontId="1" fillId="0" borderId="0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top" wrapText="1"/>
    </xf>
    <xf numFmtId="2" fontId="7" fillId="0" borderId="0" xfId="0" applyNumberFormat="1" applyFont="1" applyFill="1"/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/>
    <xf numFmtId="4" fontId="6" fillId="0" borderId="0" xfId="0" applyNumberFormat="1" applyFont="1" applyFill="1"/>
    <xf numFmtId="2" fontId="6" fillId="0" borderId="0" xfId="0" applyNumberFormat="1" applyFont="1" applyFill="1"/>
    <xf numFmtId="0" fontId="2" fillId="0" borderId="0" xfId="0" applyFont="1" applyFill="1"/>
    <xf numFmtId="0" fontId="9" fillId="0" borderId="0" xfId="0" applyFont="1" applyFill="1"/>
    <xf numFmtId="4" fontId="3" fillId="0" borderId="1" xfId="0" applyNumberFormat="1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4" fontId="7" fillId="0" borderId="0" xfId="0" applyNumberFormat="1" applyFont="1" applyFill="1" applyAlignment="1">
      <alignment horizontal="right"/>
    </xf>
    <xf numFmtId="0" fontId="14" fillId="0" borderId="0" xfId="0" applyFont="1" applyFill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49" fontId="16" fillId="0" borderId="3" xfId="0" applyNumberFormat="1" applyFont="1" applyFill="1" applyBorder="1" applyAlignment="1">
      <alignment horizontal="center" vertical="top" wrapText="1"/>
    </xf>
    <xf numFmtId="0" fontId="16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38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25" xfId="0" applyFont="1" applyFill="1" applyBorder="1" applyAlignment="1">
      <alignment vertical="top" wrapText="1"/>
    </xf>
    <xf numFmtId="2" fontId="4" fillId="0" borderId="0" xfId="0" applyNumberFormat="1" applyFont="1" applyFill="1" applyAlignment="1">
      <alignment horizont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49" fontId="2" fillId="0" borderId="44" xfId="0" applyNumberFormat="1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horizontal="left" vertical="top" wrapText="1"/>
    </xf>
    <xf numFmtId="49" fontId="2" fillId="0" borderId="19" xfId="0" applyNumberFormat="1" applyFont="1" applyFill="1" applyBorder="1" applyAlignment="1">
      <alignment horizontal="center" vertical="top" wrapText="1"/>
    </xf>
    <xf numFmtId="0" fontId="2" fillId="0" borderId="38" xfId="0" applyFont="1" applyFill="1" applyBorder="1" applyAlignment="1">
      <alignment vertical="top" wrapText="1"/>
    </xf>
    <xf numFmtId="0" fontId="2" fillId="0" borderId="42" xfId="0" applyFont="1" applyFill="1" applyBorder="1" applyAlignment="1">
      <alignment horizontal="center" vertical="center"/>
    </xf>
    <xf numFmtId="4" fontId="2" fillId="0" borderId="0" xfId="0" applyNumberFormat="1" applyFont="1" applyFill="1"/>
    <xf numFmtId="4" fontId="6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/>
    </xf>
    <xf numFmtId="0" fontId="16" fillId="0" borderId="1" xfId="0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" fontId="1" fillId="0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4" fontId="1" fillId="0" borderId="6" xfId="0" applyNumberFormat="1" applyFont="1" applyFill="1" applyBorder="1" applyAlignment="1">
      <alignment horizontal="center" vertical="top" wrapText="1"/>
    </xf>
    <xf numFmtId="2" fontId="1" fillId="0" borderId="5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2" fontId="1" fillId="0" borderId="6" xfId="0" applyNumberFormat="1" applyFont="1" applyFill="1" applyBorder="1" applyAlignment="1">
      <alignment horizontal="center" vertical="top" wrapText="1"/>
    </xf>
    <xf numFmtId="0" fontId="2" fillId="0" borderId="38" xfId="0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16" fontId="1" fillId="0" borderId="5" xfId="0" applyNumberFormat="1" applyFont="1" applyFill="1" applyBorder="1" applyAlignment="1">
      <alignment horizontal="center" vertical="top" wrapText="1"/>
    </xf>
    <xf numFmtId="16" fontId="1" fillId="0" borderId="4" xfId="0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4" fontId="1" fillId="0" borderId="5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6" xfId="0" applyNumberFormat="1" applyFont="1" applyFill="1" applyBorder="1" applyAlignment="1">
      <alignment horizontal="center" vertical="top" wrapText="1"/>
    </xf>
    <xf numFmtId="4" fontId="1" fillId="0" borderId="2" xfId="0" applyNumberFormat="1" applyFont="1" applyFill="1" applyBorder="1" applyAlignment="1">
      <alignment horizontal="center" vertical="top" wrapText="1"/>
    </xf>
    <xf numFmtId="4" fontId="1" fillId="0" borderId="7" xfId="0" applyNumberFormat="1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4" fontId="3" fillId="0" borderId="6" xfId="0" applyNumberFormat="1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4" fontId="3" fillId="0" borderId="7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16" fontId="1" fillId="0" borderId="3" xfId="0" applyNumberFormat="1" applyFont="1" applyFill="1" applyBorder="1" applyAlignment="1">
      <alignment horizontal="center" vertical="top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2" fontId="1" fillId="0" borderId="6" xfId="0" applyNumberFormat="1" applyFont="1" applyFill="1" applyBorder="1" applyAlignment="1">
      <alignment horizontal="center" vertical="top" wrapText="1"/>
    </xf>
    <xf numFmtId="2" fontId="1" fillId="0" borderId="2" xfId="0" applyNumberFormat="1" applyFont="1" applyFill="1" applyBorder="1" applyAlignment="1">
      <alignment horizontal="center" vertical="top" wrapText="1"/>
    </xf>
    <xf numFmtId="2" fontId="1" fillId="0" borderId="7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19" fillId="0" borderId="5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16" fontId="3" fillId="0" borderId="4" xfId="0" applyNumberFormat="1" applyFont="1" applyFill="1" applyBorder="1" applyAlignment="1">
      <alignment horizontal="center" vertical="top" wrapText="1"/>
    </xf>
    <xf numFmtId="16" fontId="3" fillId="0" borderId="3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4" fontId="1" fillId="0" borderId="9" xfId="0" applyNumberFormat="1" applyFont="1" applyFill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10" xfId="0" applyNumberFormat="1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4" fontId="1" fillId="0" borderId="12" xfId="0" applyNumberFormat="1" applyFont="1" applyFill="1" applyBorder="1" applyAlignment="1">
      <alignment horizontal="center" vertical="top" wrapText="1"/>
    </xf>
    <xf numFmtId="4" fontId="1" fillId="0" borderId="11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center" wrapText="1"/>
    </xf>
    <xf numFmtId="1" fontId="1" fillId="0" borderId="6" xfId="0" applyNumberFormat="1" applyFont="1" applyFill="1" applyBorder="1" applyAlignment="1">
      <alignment horizontal="center" vertical="top" wrapText="1"/>
    </xf>
    <xf numFmtId="1" fontId="1" fillId="0" borderId="2" xfId="0" applyNumberFormat="1" applyFont="1" applyFill="1" applyBorder="1" applyAlignment="1">
      <alignment horizontal="center" vertical="top" wrapText="1"/>
    </xf>
    <xf numFmtId="1" fontId="1" fillId="0" borderId="7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top" wrapText="1"/>
    </xf>
    <xf numFmtId="1" fontId="1" fillId="0" borderId="5" xfId="0" applyNumberFormat="1" applyFont="1" applyFill="1" applyBorder="1" applyAlignment="1">
      <alignment horizontal="center" vertical="top" wrapText="1"/>
    </xf>
    <xf numFmtId="1" fontId="1" fillId="0" borderId="3" xfId="0" applyNumberFormat="1" applyFont="1" applyFill="1" applyBorder="1" applyAlignment="1">
      <alignment horizontal="center" vertical="top" wrapText="1"/>
    </xf>
    <xf numFmtId="4" fontId="1" fillId="0" borderId="15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25" xfId="0" applyNumberFormat="1" applyFont="1" applyFill="1" applyBorder="1" applyAlignment="1">
      <alignment horizontal="center" vertical="center" wrapText="1"/>
    </xf>
    <xf numFmtId="49" fontId="2" fillId="0" borderId="41" xfId="0" applyNumberFormat="1" applyFont="1" applyFill="1" applyBorder="1" applyAlignment="1">
      <alignment horizontal="center" vertical="top" wrapText="1"/>
    </xf>
    <xf numFmtId="49" fontId="2" fillId="0" borderId="35" xfId="0" applyNumberFormat="1" applyFont="1" applyFill="1" applyBorder="1" applyAlignment="1">
      <alignment horizontal="center" vertical="top" wrapText="1"/>
    </xf>
    <xf numFmtId="49" fontId="2" fillId="0" borderId="42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49" fontId="2" fillId="0" borderId="37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2" fontId="1" fillId="0" borderId="6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center" vertical="top" wrapText="1"/>
    </xf>
    <xf numFmtId="4" fontId="3" fillId="0" borderId="3" xfId="0" applyNumberFormat="1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top" wrapText="1"/>
    </xf>
    <xf numFmtId="164" fontId="2" fillId="0" borderId="17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top" wrapText="1"/>
    </xf>
    <xf numFmtId="0" fontId="5" fillId="0" borderId="1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39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7" fillId="0" borderId="26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horizontal="center" vertical="center" wrapText="1"/>
    </xf>
    <xf numFmtId="0" fontId="17" fillId="0" borderId="34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right" vertical="center" wrapText="1"/>
    </xf>
    <xf numFmtId="165" fontId="2" fillId="0" borderId="36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165" fontId="2" fillId="0" borderId="20" xfId="0" applyNumberFormat="1" applyFont="1" applyFill="1" applyBorder="1" applyAlignment="1">
      <alignment horizontal="right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165" fontId="2" fillId="0" borderId="38" xfId="0" applyNumberFormat="1" applyFont="1" applyFill="1" applyBorder="1" applyAlignment="1">
      <alignment horizontal="center" vertical="center" wrapText="1"/>
    </xf>
    <xf numFmtId="165" fontId="2" fillId="0" borderId="25" xfId="0" applyNumberFormat="1" applyFont="1" applyFill="1" applyBorder="1" applyAlignment="1">
      <alignment horizontal="right" vertical="center" wrapText="1"/>
    </xf>
    <xf numFmtId="165" fontId="2" fillId="0" borderId="43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25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20" fillId="0" borderId="16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9" fontId="20" fillId="0" borderId="25" xfId="0" applyNumberFormat="1" applyFont="1" applyFill="1" applyBorder="1" applyAlignment="1">
      <alignment horizontal="left" vertical="center" wrapText="1"/>
    </xf>
    <xf numFmtId="0" fontId="17" fillId="0" borderId="3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view="pageBreakPreview" zoomScale="70" zoomScaleNormal="100" zoomScaleSheetLayoutView="70" workbookViewId="0">
      <selection activeCell="F19" sqref="F19"/>
    </sheetView>
  </sheetViews>
  <sheetFormatPr defaultColWidth="9.140625" defaultRowHeight="15.75" x14ac:dyDescent="0.25"/>
  <cols>
    <col min="1" max="1" width="9.140625" style="9"/>
    <col min="2" max="2" width="40.140625" style="17" customWidth="1"/>
    <col min="3" max="3" width="21.28515625" style="36" customWidth="1"/>
    <col min="4" max="4" width="12" style="17" customWidth="1"/>
    <col min="5" max="5" width="12.42578125" style="17" customWidth="1"/>
    <col min="6" max="10" width="10" style="17" customWidth="1"/>
    <col min="11" max="11" width="17.85546875" style="17" customWidth="1"/>
    <col min="12" max="12" width="29.42578125" style="17" customWidth="1"/>
    <col min="13" max="16384" width="9.140625" style="1"/>
  </cols>
  <sheetData>
    <row r="1" spans="1:12" x14ac:dyDescent="0.25">
      <c r="L1" s="69" t="s">
        <v>107</v>
      </c>
    </row>
    <row r="2" spans="1:12" x14ac:dyDescent="0.25">
      <c r="L2" s="69"/>
    </row>
    <row r="3" spans="1:12" x14ac:dyDescent="0.25">
      <c r="L3" s="69" t="s">
        <v>283</v>
      </c>
    </row>
    <row r="4" spans="1:12" x14ac:dyDescent="0.25">
      <c r="L4" s="69"/>
    </row>
    <row r="5" spans="1:12" x14ac:dyDescent="0.25">
      <c r="L5" s="70" t="s">
        <v>108</v>
      </c>
    </row>
    <row r="6" spans="1:12" x14ac:dyDescent="0.25">
      <c r="L6" s="70" t="s">
        <v>127</v>
      </c>
    </row>
    <row r="7" spans="1:12" x14ac:dyDescent="0.25">
      <c r="L7" s="71" t="s">
        <v>113</v>
      </c>
    </row>
    <row r="8" spans="1:12" x14ac:dyDescent="0.25">
      <c r="L8" s="71" t="s">
        <v>128</v>
      </c>
    </row>
    <row r="9" spans="1:12" x14ac:dyDescent="0.25">
      <c r="L9" s="69"/>
    </row>
    <row r="10" spans="1:12" s="30" customFormat="1" ht="18.75" x14ac:dyDescent="0.2">
      <c r="A10" s="186" t="s">
        <v>129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</row>
    <row r="11" spans="1:12" s="30" customFormat="1" ht="18.75" x14ac:dyDescent="0.2">
      <c r="A11" s="186" t="s">
        <v>130</v>
      </c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</row>
    <row r="12" spans="1:12" ht="16.5" thickBot="1" x14ac:dyDescent="0.3"/>
    <row r="13" spans="1:12" x14ac:dyDescent="0.2">
      <c r="A13" s="187" t="s">
        <v>131</v>
      </c>
      <c r="B13" s="188" t="s">
        <v>132</v>
      </c>
      <c r="C13" s="188" t="s">
        <v>133</v>
      </c>
      <c r="D13" s="188" t="s">
        <v>134</v>
      </c>
      <c r="E13" s="188" t="s">
        <v>135</v>
      </c>
      <c r="F13" s="188" t="s">
        <v>136</v>
      </c>
      <c r="G13" s="188"/>
      <c r="H13" s="188"/>
      <c r="I13" s="188"/>
      <c r="J13" s="188"/>
      <c r="K13" s="189" t="s">
        <v>137</v>
      </c>
      <c r="L13" s="190" t="s">
        <v>138</v>
      </c>
    </row>
    <row r="14" spans="1:12" ht="15" x14ac:dyDescent="0.2">
      <c r="A14" s="191"/>
      <c r="B14" s="192"/>
      <c r="C14" s="192"/>
      <c r="D14" s="192"/>
      <c r="E14" s="192"/>
      <c r="F14" s="193" t="s">
        <v>139</v>
      </c>
      <c r="G14" s="193" t="s">
        <v>140</v>
      </c>
      <c r="H14" s="193" t="s">
        <v>141</v>
      </c>
      <c r="I14" s="193" t="s">
        <v>142</v>
      </c>
      <c r="J14" s="193" t="s">
        <v>143</v>
      </c>
      <c r="K14" s="194"/>
      <c r="L14" s="195"/>
    </row>
    <row r="15" spans="1:12" x14ac:dyDescent="0.2">
      <c r="A15" s="55"/>
      <c r="B15" s="196">
        <v>2</v>
      </c>
      <c r="C15" s="196">
        <v>3</v>
      </c>
      <c r="D15" s="196">
        <v>4</v>
      </c>
      <c r="E15" s="196">
        <v>5</v>
      </c>
      <c r="F15" s="196">
        <v>6</v>
      </c>
      <c r="G15" s="196">
        <v>7</v>
      </c>
      <c r="H15" s="196">
        <v>8</v>
      </c>
      <c r="I15" s="196">
        <v>9</v>
      </c>
      <c r="J15" s="196">
        <v>10</v>
      </c>
      <c r="K15" s="196">
        <v>11</v>
      </c>
      <c r="L15" s="197">
        <v>12</v>
      </c>
    </row>
    <row r="16" spans="1:12" x14ac:dyDescent="0.2">
      <c r="A16" s="198" t="s">
        <v>144</v>
      </c>
      <c r="B16" s="199"/>
      <c r="C16" s="199"/>
      <c r="D16" s="199"/>
      <c r="E16" s="199"/>
      <c r="F16" s="199"/>
      <c r="G16" s="199"/>
      <c r="H16" s="199"/>
      <c r="I16" s="199"/>
      <c r="J16" s="199"/>
      <c r="K16" s="199"/>
      <c r="L16" s="200"/>
    </row>
    <row r="17" spans="1:12" ht="76.5" x14ac:dyDescent="0.2">
      <c r="A17" s="55">
        <v>1</v>
      </c>
      <c r="B17" s="47" t="s">
        <v>145</v>
      </c>
      <c r="C17" s="201" t="s">
        <v>146</v>
      </c>
      <c r="D17" s="33" t="s">
        <v>147</v>
      </c>
      <c r="E17" s="202" t="s">
        <v>22</v>
      </c>
      <c r="F17" s="202" t="s">
        <v>90</v>
      </c>
      <c r="G17" s="202" t="s">
        <v>120</v>
      </c>
      <c r="H17" s="202" t="s">
        <v>22</v>
      </c>
      <c r="I17" s="202" t="s">
        <v>22</v>
      </c>
      <c r="J17" s="202" t="s">
        <v>31</v>
      </c>
      <c r="K17" s="203" t="s">
        <v>148</v>
      </c>
      <c r="L17" s="204" t="s">
        <v>282</v>
      </c>
    </row>
    <row r="18" spans="1:12" ht="47.25" x14ac:dyDescent="0.2">
      <c r="A18" s="55">
        <v>2</v>
      </c>
      <c r="B18" s="47" t="s">
        <v>149</v>
      </c>
      <c r="C18" s="201" t="s">
        <v>150</v>
      </c>
      <c r="D18" s="33" t="s">
        <v>147</v>
      </c>
      <c r="E18" s="33">
        <v>2</v>
      </c>
      <c r="F18" s="33">
        <v>3</v>
      </c>
      <c r="G18" s="33">
        <v>0</v>
      </c>
      <c r="H18" s="202" t="s">
        <v>31</v>
      </c>
      <c r="I18" s="202" t="s">
        <v>31</v>
      </c>
      <c r="J18" s="202" t="s">
        <v>31</v>
      </c>
      <c r="K18" s="205"/>
      <c r="L18" s="32" t="s">
        <v>151</v>
      </c>
    </row>
    <row r="19" spans="1:12" ht="78.75" x14ac:dyDescent="0.2">
      <c r="A19" s="55">
        <v>3</v>
      </c>
      <c r="B19" s="47" t="s">
        <v>152</v>
      </c>
      <c r="C19" s="201" t="s">
        <v>146</v>
      </c>
      <c r="D19" s="33" t="s">
        <v>147</v>
      </c>
      <c r="E19" s="33">
        <v>0</v>
      </c>
      <c r="F19" s="33">
        <v>0</v>
      </c>
      <c r="G19" s="33">
        <v>0</v>
      </c>
      <c r="H19" s="202" t="s">
        <v>31</v>
      </c>
      <c r="I19" s="202" t="s">
        <v>31</v>
      </c>
      <c r="J19" s="202" t="s">
        <v>31</v>
      </c>
      <c r="K19" s="205"/>
      <c r="L19" s="32" t="s">
        <v>153</v>
      </c>
    </row>
    <row r="20" spans="1:12" ht="63" x14ac:dyDescent="0.2">
      <c r="A20" s="55">
        <v>4</v>
      </c>
      <c r="B20" s="47" t="s">
        <v>175</v>
      </c>
      <c r="C20" s="201" t="s">
        <v>150</v>
      </c>
      <c r="D20" s="33" t="s">
        <v>176</v>
      </c>
      <c r="E20" s="33">
        <v>98.76</v>
      </c>
      <c r="F20" s="33">
        <v>98.76</v>
      </c>
      <c r="G20" s="33">
        <v>98.76</v>
      </c>
      <c r="H20" s="202">
        <v>98.76</v>
      </c>
      <c r="I20" s="202">
        <v>98.76</v>
      </c>
      <c r="J20" s="202">
        <v>98.76</v>
      </c>
      <c r="K20" s="205"/>
      <c r="L20" s="32" t="s">
        <v>177</v>
      </c>
    </row>
    <row r="21" spans="1:12" ht="63" x14ac:dyDescent="0.2">
      <c r="A21" s="55">
        <v>5</v>
      </c>
      <c r="B21" s="47" t="s">
        <v>178</v>
      </c>
      <c r="C21" s="201" t="s">
        <v>150</v>
      </c>
      <c r="D21" s="33" t="s">
        <v>176</v>
      </c>
      <c r="E21" s="33">
        <v>96.82</v>
      </c>
      <c r="F21" s="33">
        <v>96.82</v>
      </c>
      <c r="G21" s="33">
        <v>96.94</v>
      </c>
      <c r="H21" s="202">
        <v>96.94</v>
      </c>
      <c r="I21" s="202">
        <v>96.94</v>
      </c>
      <c r="J21" s="202">
        <v>96.94</v>
      </c>
      <c r="K21" s="205"/>
      <c r="L21" s="32" t="s">
        <v>177</v>
      </c>
    </row>
    <row r="22" spans="1:12" ht="135" customHeight="1" x14ac:dyDescent="0.2">
      <c r="A22" s="55">
        <v>6</v>
      </c>
      <c r="B22" s="47" t="s">
        <v>214</v>
      </c>
      <c r="C22" s="201" t="s">
        <v>215</v>
      </c>
      <c r="D22" s="33" t="s">
        <v>176</v>
      </c>
      <c r="E22" s="33" t="s">
        <v>77</v>
      </c>
      <c r="F22" s="33" t="s">
        <v>77</v>
      </c>
      <c r="G22" s="33">
        <v>30</v>
      </c>
      <c r="H22" s="202" t="s">
        <v>262</v>
      </c>
      <c r="I22" s="202" t="s">
        <v>262</v>
      </c>
      <c r="J22" s="202" t="s">
        <v>262</v>
      </c>
      <c r="K22" s="206"/>
      <c r="L22" s="32" t="s">
        <v>257</v>
      </c>
    </row>
    <row r="23" spans="1:12" ht="16.5" thickBot="1" x14ac:dyDescent="0.25">
      <c r="A23" s="207" t="s">
        <v>154</v>
      </c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9"/>
    </row>
    <row r="24" spans="1:12" ht="31.5" x14ac:dyDescent="0.2">
      <c r="A24" s="210">
        <v>1</v>
      </c>
      <c r="B24" s="211" t="s">
        <v>192</v>
      </c>
      <c r="C24" s="212" t="s">
        <v>150</v>
      </c>
      <c r="D24" s="213" t="s">
        <v>147</v>
      </c>
      <c r="E24" s="31">
        <v>1</v>
      </c>
      <c r="F24" s="31">
        <v>2</v>
      </c>
      <c r="G24" s="31">
        <v>1</v>
      </c>
      <c r="H24" s="31">
        <v>0</v>
      </c>
      <c r="I24" s="31">
        <v>0</v>
      </c>
      <c r="J24" s="31">
        <v>0</v>
      </c>
      <c r="K24" s="214" t="s">
        <v>148</v>
      </c>
      <c r="L24" s="215" t="s">
        <v>258</v>
      </c>
    </row>
    <row r="25" spans="1:12" ht="94.5" x14ac:dyDescent="0.2">
      <c r="A25" s="55">
        <v>2</v>
      </c>
      <c r="B25" s="47" t="s">
        <v>193</v>
      </c>
      <c r="C25" s="201" t="s">
        <v>150</v>
      </c>
      <c r="D25" s="33" t="s">
        <v>155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216"/>
      <c r="L25" s="32" t="s">
        <v>156</v>
      </c>
    </row>
    <row r="26" spans="1:12" ht="31.5" x14ac:dyDescent="0.2">
      <c r="A26" s="55">
        <v>3</v>
      </c>
      <c r="B26" s="47" t="s">
        <v>194</v>
      </c>
      <c r="C26" s="201" t="s">
        <v>150</v>
      </c>
      <c r="D26" s="33" t="s">
        <v>147</v>
      </c>
      <c r="E26" s="33">
        <v>0</v>
      </c>
      <c r="F26" s="33">
        <v>4</v>
      </c>
      <c r="G26" s="33">
        <v>2</v>
      </c>
      <c r="H26" s="33">
        <v>0</v>
      </c>
      <c r="I26" s="33">
        <v>0</v>
      </c>
      <c r="J26" s="33">
        <v>0</v>
      </c>
      <c r="K26" s="216"/>
      <c r="L26" s="32" t="s">
        <v>157</v>
      </c>
    </row>
    <row r="27" spans="1:12" ht="25.5" x14ac:dyDescent="0.2">
      <c r="A27" s="55">
        <v>4</v>
      </c>
      <c r="B27" s="47" t="s">
        <v>195</v>
      </c>
      <c r="C27" s="201" t="s">
        <v>158</v>
      </c>
      <c r="D27" s="33" t="s">
        <v>147</v>
      </c>
      <c r="E27" s="217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216"/>
      <c r="L27" s="32" t="s">
        <v>159</v>
      </c>
    </row>
    <row r="28" spans="1:12" ht="47.25" x14ac:dyDescent="0.2">
      <c r="A28" s="218">
        <v>5</v>
      </c>
      <c r="B28" s="219" t="s">
        <v>264</v>
      </c>
      <c r="C28" s="201" t="s">
        <v>160</v>
      </c>
      <c r="D28" s="33" t="s">
        <v>147</v>
      </c>
      <c r="E28" s="217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216"/>
      <c r="L28" s="32" t="s">
        <v>161</v>
      </c>
    </row>
    <row r="29" spans="1:12" ht="63" x14ac:dyDescent="0.2">
      <c r="A29" s="55">
        <v>6</v>
      </c>
      <c r="B29" s="47" t="s">
        <v>263</v>
      </c>
      <c r="C29" s="201" t="s">
        <v>160</v>
      </c>
      <c r="D29" s="33" t="s">
        <v>147</v>
      </c>
      <c r="E29" s="217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216"/>
      <c r="L29" s="32" t="s">
        <v>157</v>
      </c>
    </row>
    <row r="30" spans="1:12" ht="63" x14ac:dyDescent="0.2">
      <c r="A30" s="218">
        <v>7</v>
      </c>
      <c r="B30" s="47" t="s">
        <v>216</v>
      </c>
      <c r="C30" s="201" t="s">
        <v>160</v>
      </c>
      <c r="D30" s="33" t="s">
        <v>220</v>
      </c>
      <c r="E30" s="217">
        <v>0</v>
      </c>
      <c r="F30" s="220">
        <v>2833.35</v>
      </c>
      <c r="G30" s="220">
        <v>3319.33</v>
      </c>
      <c r="H30" s="220">
        <v>3319.33</v>
      </c>
      <c r="I30" s="220">
        <v>3319.33</v>
      </c>
      <c r="J30" s="220">
        <v>3319.33</v>
      </c>
      <c r="K30" s="216"/>
      <c r="L30" s="32" t="s">
        <v>162</v>
      </c>
    </row>
    <row r="31" spans="1:12" ht="25.5" x14ac:dyDescent="0.2">
      <c r="A31" s="55">
        <v>8</v>
      </c>
      <c r="B31" s="47" t="s">
        <v>163</v>
      </c>
      <c r="C31" s="201" t="s">
        <v>150</v>
      </c>
      <c r="D31" s="33" t="s">
        <v>147</v>
      </c>
      <c r="E31" s="217">
        <v>4</v>
      </c>
      <c r="F31" s="33">
        <v>3</v>
      </c>
      <c r="G31" s="33">
        <v>1</v>
      </c>
      <c r="H31" s="33">
        <v>0</v>
      </c>
      <c r="I31" s="33">
        <v>0</v>
      </c>
      <c r="J31" s="33">
        <v>0</v>
      </c>
      <c r="K31" s="216"/>
      <c r="L31" s="32" t="s">
        <v>259</v>
      </c>
    </row>
    <row r="32" spans="1:12" ht="31.5" x14ac:dyDescent="0.2">
      <c r="A32" s="218">
        <v>9</v>
      </c>
      <c r="B32" s="47" t="s">
        <v>254</v>
      </c>
      <c r="C32" s="201" t="s">
        <v>158</v>
      </c>
      <c r="D32" s="33" t="s">
        <v>147</v>
      </c>
      <c r="E32" s="217">
        <v>0</v>
      </c>
      <c r="F32" s="217">
        <v>3112</v>
      </c>
      <c r="G32" s="217">
        <v>2672</v>
      </c>
      <c r="H32" s="217">
        <v>0</v>
      </c>
      <c r="I32" s="217">
        <v>0</v>
      </c>
      <c r="J32" s="217">
        <v>0</v>
      </c>
      <c r="K32" s="216"/>
      <c r="L32" s="32" t="s">
        <v>164</v>
      </c>
    </row>
    <row r="33" spans="1:12" ht="31.5" x14ac:dyDescent="0.2">
      <c r="A33" s="55">
        <v>10</v>
      </c>
      <c r="B33" s="47" t="s">
        <v>217</v>
      </c>
      <c r="C33" s="201" t="s">
        <v>158</v>
      </c>
      <c r="D33" s="33" t="s">
        <v>147</v>
      </c>
      <c r="E33" s="217">
        <v>0</v>
      </c>
      <c r="F33" s="217">
        <v>10</v>
      </c>
      <c r="G33" s="217">
        <v>81</v>
      </c>
      <c r="H33" s="217">
        <v>0</v>
      </c>
      <c r="I33" s="217">
        <v>0</v>
      </c>
      <c r="J33" s="217">
        <v>0</v>
      </c>
      <c r="K33" s="216"/>
      <c r="L33" s="32" t="s">
        <v>165</v>
      </c>
    </row>
    <row r="34" spans="1:12" ht="47.25" x14ac:dyDescent="0.2">
      <c r="A34" s="218">
        <v>11</v>
      </c>
      <c r="B34" s="47" t="s">
        <v>166</v>
      </c>
      <c r="C34" s="201" t="s">
        <v>167</v>
      </c>
      <c r="D34" s="33" t="s">
        <v>147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216"/>
      <c r="L34" s="32" t="s">
        <v>168</v>
      </c>
    </row>
    <row r="35" spans="1:12" ht="38.25" x14ac:dyDescent="0.2">
      <c r="A35" s="55">
        <v>12</v>
      </c>
      <c r="B35" s="47" t="s">
        <v>169</v>
      </c>
      <c r="C35" s="201" t="s">
        <v>167</v>
      </c>
      <c r="D35" s="33" t="s">
        <v>147</v>
      </c>
      <c r="E35" s="34">
        <v>0</v>
      </c>
      <c r="F35" s="34">
        <v>0</v>
      </c>
      <c r="G35" s="34">
        <v>32</v>
      </c>
      <c r="H35" s="34">
        <v>0</v>
      </c>
      <c r="I35" s="34">
        <v>0</v>
      </c>
      <c r="J35" s="34">
        <v>0</v>
      </c>
      <c r="K35" s="203"/>
      <c r="L35" s="32" t="s">
        <v>170</v>
      </c>
    </row>
    <row r="36" spans="1:12" ht="64.5" thickBot="1" x14ac:dyDescent="0.25">
      <c r="A36" s="55">
        <v>13</v>
      </c>
      <c r="B36" s="65" t="s">
        <v>218</v>
      </c>
      <c r="C36" s="221" t="s">
        <v>219</v>
      </c>
      <c r="D36" s="83" t="s">
        <v>147</v>
      </c>
      <c r="E36" s="48">
        <v>0</v>
      </c>
      <c r="F36" s="48">
        <v>0</v>
      </c>
      <c r="G36" s="48">
        <v>1</v>
      </c>
      <c r="H36" s="48">
        <v>0</v>
      </c>
      <c r="I36" s="48">
        <v>0</v>
      </c>
      <c r="J36" s="48">
        <v>0</v>
      </c>
      <c r="K36" s="222"/>
      <c r="L36" s="223" t="s">
        <v>260</v>
      </c>
    </row>
    <row r="37" spans="1:12" x14ac:dyDescent="0.25">
      <c r="L37" s="35"/>
    </row>
  </sheetData>
  <mergeCells count="14">
    <mergeCell ref="A16:L16"/>
    <mergeCell ref="A23:L23"/>
    <mergeCell ref="K24:K36"/>
    <mergeCell ref="A10:L10"/>
    <mergeCell ref="A11:L11"/>
    <mergeCell ref="A13:A14"/>
    <mergeCell ref="B13:B14"/>
    <mergeCell ref="C13:C14"/>
    <mergeCell ref="D13:D14"/>
    <mergeCell ref="E13:E14"/>
    <mergeCell ref="F13:J13"/>
    <mergeCell ref="K13:K14"/>
    <mergeCell ref="L13:L14"/>
    <mergeCell ref="K17:K22"/>
  </mergeCells>
  <pageMargins left="0.7" right="0.7" top="0.75" bottom="0.75" header="0.3" footer="0.3"/>
  <pageSetup paperSize="9" scale="69" orientation="landscape" r:id="rId1"/>
  <rowBreaks count="1" manualBreakCount="1">
    <brk id="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view="pageBreakPreview" zoomScale="90" zoomScaleNormal="100" zoomScaleSheetLayoutView="90" workbookViewId="0">
      <selection activeCell="D23" sqref="D23"/>
    </sheetView>
  </sheetViews>
  <sheetFormatPr defaultColWidth="9.140625" defaultRowHeight="14.25" x14ac:dyDescent="0.2"/>
  <cols>
    <col min="1" max="1" width="6.7109375" style="14" customWidth="1"/>
    <col min="2" max="2" width="34.7109375" style="14" customWidth="1"/>
    <col min="3" max="3" width="13.85546875" style="14" customWidth="1"/>
    <col min="4" max="4" width="35.42578125" style="14" customWidth="1"/>
    <col min="5" max="5" width="20.5703125" style="5" hidden="1" customWidth="1"/>
    <col min="6" max="6" width="14.5703125" style="12" customWidth="1"/>
    <col min="7" max="7" width="14.5703125" style="5" customWidth="1"/>
    <col min="8" max="8" width="9.85546875" style="12" customWidth="1"/>
    <col min="9" max="9" width="7.7109375" style="12" customWidth="1"/>
    <col min="10" max="10" width="9.140625" style="12" customWidth="1"/>
    <col min="11" max="12" width="7.7109375" style="12" customWidth="1"/>
    <col min="13" max="13" width="14.7109375" style="5" customWidth="1"/>
    <col min="14" max="14" width="15" style="5" customWidth="1"/>
    <col min="15" max="15" width="12.85546875" style="5" customWidth="1"/>
    <col min="16" max="16" width="21.7109375" style="5" customWidth="1"/>
    <col min="17" max="17" width="18.7109375" style="14" customWidth="1"/>
    <col min="18" max="18" width="13.7109375" style="14" customWidth="1"/>
    <col min="19" max="19" width="9.85546875" style="14" bestFit="1" customWidth="1"/>
    <col min="20" max="20" width="12.5703125" style="14" customWidth="1"/>
    <col min="21" max="16384" width="9.140625" style="14"/>
  </cols>
  <sheetData>
    <row r="1" spans="1:16" s="1" customFormat="1" ht="15.75" x14ac:dyDescent="0.25">
      <c r="A1" s="9"/>
      <c r="B1" s="17"/>
      <c r="C1" s="17"/>
      <c r="D1" s="17"/>
      <c r="E1" s="17"/>
      <c r="F1" s="17"/>
      <c r="H1" s="17"/>
      <c r="I1" s="17"/>
      <c r="J1" s="17"/>
      <c r="K1" s="17"/>
      <c r="L1" s="17"/>
      <c r="P1" s="69" t="s">
        <v>279</v>
      </c>
    </row>
    <row r="2" spans="1:16" s="1" customFormat="1" ht="15.75" x14ac:dyDescent="0.25">
      <c r="A2" s="9"/>
      <c r="B2" s="17"/>
      <c r="C2" s="17"/>
      <c r="D2" s="17"/>
      <c r="E2" s="17"/>
      <c r="F2" s="17"/>
      <c r="H2" s="17"/>
      <c r="I2" s="17"/>
      <c r="J2" s="17"/>
      <c r="K2" s="17"/>
      <c r="L2" s="17"/>
      <c r="P2" s="69"/>
    </row>
    <row r="3" spans="1:16" s="1" customFormat="1" ht="15.75" x14ac:dyDescent="0.25">
      <c r="A3" s="9"/>
      <c r="B3" s="17"/>
      <c r="C3" s="17"/>
      <c r="D3" s="17"/>
      <c r="E3" s="17"/>
      <c r="F3" s="17"/>
      <c r="H3" s="17"/>
      <c r="I3" s="17"/>
      <c r="J3" s="17"/>
      <c r="K3" s="17"/>
      <c r="L3" s="17"/>
      <c r="P3" s="69" t="s">
        <v>283</v>
      </c>
    </row>
    <row r="4" spans="1:16" s="1" customFormat="1" ht="15.75" x14ac:dyDescent="0.25">
      <c r="A4" s="9"/>
      <c r="B4" s="17"/>
      <c r="C4" s="17"/>
      <c r="D4" s="17"/>
      <c r="E4" s="17"/>
      <c r="F4" s="17"/>
      <c r="H4" s="17"/>
      <c r="I4" s="17"/>
      <c r="J4" s="17"/>
      <c r="K4" s="17"/>
      <c r="L4" s="17"/>
      <c r="P4" s="69"/>
    </row>
    <row r="5" spans="1:16" s="1" customFormat="1" ht="15.75" x14ac:dyDescent="0.25">
      <c r="A5" s="9"/>
      <c r="B5" s="17"/>
      <c r="C5" s="17"/>
      <c r="D5" s="17"/>
      <c r="E5" s="17"/>
      <c r="F5" s="17"/>
      <c r="H5" s="17"/>
      <c r="I5" s="17"/>
      <c r="J5" s="17"/>
      <c r="K5" s="17"/>
      <c r="L5" s="17"/>
      <c r="P5" s="70" t="s">
        <v>108</v>
      </c>
    </row>
    <row r="6" spans="1:16" s="1" customFormat="1" ht="15.75" x14ac:dyDescent="0.25">
      <c r="A6" s="9"/>
      <c r="B6" s="17"/>
      <c r="C6" s="17"/>
      <c r="D6" s="17"/>
      <c r="E6" s="17"/>
      <c r="F6" s="17"/>
      <c r="H6" s="17"/>
      <c r="I6" s="17"/>
      <c r="J6" s="17"/>
      <c r="K6" s="17"/>
      <c r="L6" s="17"/>
      <c r="P6" s="70" t="s">
        <v>110</v>
      </c>
    </row>
    <row r="7" spans="1:16" s="1" customFormat="1" ht="15.75" x14ac:dyDescent="0.25">
      <c r="A7" s="9"/>
      <c r="B7" s="17"/>
      <c r="C7" s="17"/>
      <c r="D7" s="17"/>
      <c r="E7" s="17"/>
      <c r="F7" s="17"/>
      <c r="H7" s="17"/>
      <c r="I7" s="17"/>
      <c r="J7" s="17"/>
      <c r="K7" s="17"/>
      <c r="L7" s="17"/>
      <c r="P7" s="71" t="s">
        <v>113</v>
      </c>
    </row>
    <row r="8" spans="1:16" s="1" customFormat="1" ht="15.75" x14ac:dyDescent="0.25">
      <c r="A8" s="9"/>
      <c r="B8" s="17"/>
      <c r="C8" s="17"/>
      <c r="D8" s="17"/>
      <c r="E8" s="17"/>
      <c r="F8" s="17"/>
      <c r="H8" s="17"/>
      <c r="I8" s="17"/>
      <c r="J8" s="17"/>
      <c r="K8" s="17"/>
      <c r="L8" s="17"/>
      <c r="P8" s="71" t="s">
        <v>111</v>
      </c>
    </row>
    <row r="9" spans="1:16" s="1" customFormat="1" ht="15.75" x14ac:dyDescent="0.2">
      <c r="A9" s="146" t="s">
        <v>221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</row>
    <row r="10" spans="1:16" s="13" customFormat="1" ht="15.75" customHeight="1" x14ac:dyDescent="0.2">
      <c r="A10" s="150"/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</row>
    <row r="11" spans="1:16" ht="22.5" customHeight="1" x14ac:dyDescent="0.2">
      <c r="A11" s="146" t="s">
        <v>114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</row>
    <row r="12" spans="1:16" s="13" customFormat="1" ht="15.75" x14ac:dyDescent="0.2">
      <c r="A12" s="7"/>
      <c r="B12" s="7"/>
      <c r="C12" s="7"/>
      <c r="D12" s="7"/>
      <c r="E12" s="4"/>
      <c r="F12" s="10"/>
      <c r="G12" s="4"/>
      <c r="H12" s="10"/>
      <c r="I12" s="10"/>
      <c r="J12" s="10"/>
      <c r="K12" s="10"/>
      <c r="L12" s="10"/>
      <c r="M12" s="4"/>
      <c r="N12" s="4"/>
      <c r="O12" s="4"/>
      <c r="P12" s="4"/>
    </row>
    <row r="13" spans="1:16" ht="18" customHeight="1" x14ac:dyDescent="0.2">
      <c r="A13" s="90" t="s">
        <v>3</v>
      </c>
      <c r="B13" s="90" t="s">
        <v>13</v>
      </c>
      <c r="C13" s="90" t="s">
        <v>14</v>
      </c>
      <c r="D13" s="90" t="s">
        <v>6</v>
      </c>
      <c r="E13" s="151" t="s">
        <v>21</v>
      </c>
      <c r="F13" s="152" t="s">
        <v>15</v>
      </c>
      <c r="G13" s="147" t="s">
        <v>7</v>
      </c>
      <c r="H13" s="148"/>
      <c r="I13" s="148"/>
      <c r="J13" s="148"/>
      <c r="K13" s="148"/>
      <c r="L13" s="148"/>
      <c r="M13" s="148"/>
      <c r="N13" s="148"/>
      <c r="O13" s="149"/>
      <c r="P13" s="152" t="s">
        <v>9</v>
      </c>
    </row>
    <row r="14" spans="1:16" ht="42" customHeight="1" x14ac:dyDescent="0.2">
      <c r="A14" s="90"/>
      <c r="B14" s="90"/>
      <c r="C14" s="90"/>
      <c r="D14" s="90"/>
      <c r="E14" s="151"/>
      <c r="F14" s="153"/>
      <c r="G14" s="74" t="s">
        <v>139</v>
      </c>
      <c r="H14" s="145" t="s">
        <v>26</v>
      </c>
      <c r="I14" s="154"/>
      <c r="J14" s="154"/>
      <c r="K14" s="154"/>
      <c r="L14" s="144"/>
      <c r="M14" s="74" t="s">
        <v>33</v>
      </c>
      <c r="N14" s="74" t="s">
        <v>34</v>
      </c>
      <c r="O14" s="74" t="s">
        <v>35</v>
      </c>
      <c r="P14" s="153"/>
    </row>
    <row r="15" spans="1:16" ht="15" x14ac:dyDescent="0.2">
      <c r="A15" s="75">
        <v>1</v>
      </c>
      <c r="B15" s="75">
        <v>2</v>
      </c>
      <c r="C15" s="75">
        <v>3</v>
      </c>
      <c r="D15" s="75">
        <v>4</v>
      </c>
      <c r="E15" s="8">
        <v>5</v>
      </c>
      <c r="F15" s="28">
        <v>5</v>
      </c>
      <c r="G15" s="28">
        <v>6</v>
      </c>
      <c r="H15" s="147">
        <v>7</v>
      </c>
      <c r="I15" s="148"/>
      <c r="J15" s="148"/>
      <c r="K15" s="148"/>
      <c r="L15" s="149"/>
      <c r="M15" s="28">
        <v>8</v>
      </c>
      <c r="N15" s="28">
        <v>9</v>
      </c>
      <c r="O15" s="28">
        <v>10</v>
      </c>
      <c r="P15" s="28">
        <v>11</v>
      </c>
    </row>
    <row r="16" spans="1:16" ht="18" customHeight="1" x14ac:dyDescent="0.2">
      <c r="A16" s="135" t="s">
        <v>4</v>
      </c>
      <c r="B16" s="155" t="s">
        <v>36</v>
      </c>
      <c r="C16" s="123" t="s">
        <v>38</v>
      </c>
      <c r="D16" s="81" t="s">
        <v>2</v>
      </c>
      <c r="E16" s="21">
        <f>SUM(E17:E20)</f>
        <v>0</v>
      </c>
      <c r="F16" s="20">
        <f>SUM(G16:O16)</f>
        <v>459489.27</v>
      </c>
      <c r="G16" s="21">
        <f>SUM(G17:G20)</f>
        <v>291669.27</v>
      </c>
      <c r="H16" s="107">
        <f>SUM(H17:L20)</f>
        <v>96140</v>
      </c>
      <c r="I16" s="108"/>
      <c r="J16" s="108"/>
      <c r="K16" s="108"/>
      <c r="L16" s="109"/>
      <c r="M16" s="21">
        <f>SUM(M17:M20)</f>
        <v>71680</v>
      </c>
      <c r="N16" s="21">
        <f>SUM(N17:N20)</f>
        <v>0</v>
      </c>
      <c r="O16" s="21">
        <f>SUM(O17:O20)</f>
        <v>0</v>
      </c>
      <c r="P16" s="110" t="s">
        <v>94</v>
      </c>
    </row>
    <row r="17" spans="1:16" ht="21" customHeight="1" x14ac:dyDescent="0.2">
      <c r="A17" s="136"/>
      <c r="B17" s="156"/>
      <c r="C17" s="123"/>
      <c r="D17" s="81" t="s">
        <v>1</v>
      </c>
      <c r="E17" s="21">
        <f>E22+E30+E38+E46</f>
        <v>0</v>
      </c>
      <c r="F17" s="21">
        <f>SUM(G17:O17)</f>
        <v>142109.78</v>
      </c>
      <c r="G17" s="21">
        <f>G22+G38+G46</f>
        <v>142109.78</v>
      </c>
      <c r="H17" s="107">
        <f>H22+L38+L46+H30</f>
        <v>0</v>
      </c>
      <c r="I17" s="108"/>
      <c r="J17" s="108"/>
      <c r="K17" s="108"/>
      <c r="L17" s="109"/>
      <c r="M17" s="21">
        <f>M22+M38+M46</f>
        <v>0</v>
      </c>
      <c r="N17" s="21">
        <f>N22+N38+N46</f>
        <v>0</v>
      </c>
      <c r="O17" s="21">
        <f>O22+O38+O46</f>
        <v>0</v>
      </c>
      <c r="P17" s="110"/>
    </row>
    <row r="18" spans="1:16" ht="28.5" x14ac:dyDescent="0.2">
      <c r="A18" s="136"/>
      <c r="B18" s="156"/>
      <c r="C18" s="123"/>
      <c r="D18" s="81" t="s">
        <v>5</v>
      </c>
      <c r="E18" s="21">
        <f>E39+E23+E31+E47</f>
        <v>0</v>
      </c>
      <c r="F18" s="21">
        <f>SUM(G18:O18)</f>
        <v>157848.77000000002</v>
      </c>
      <c r="G18" s="21">
        <f>G23+G39+G47+G31</f>
        <v>48933.590000000004</v>
      </c>
      <c r="H18" s="107">
        <f>H23+H39+H47+H31</f>
        <v>62394.86</v>
      </c>
      <c r="I18" s="108"/>
      <c r="J18" s="108"/>
      <c r="K18" s="108"/>
      <c r="L18" s="109"/>
      <c r="M18" s="21">
        <f>M23+M39+M47+M31</f>
        <v>46520.32</v>
      </c>
      <c r="N18" s="21">
        <f t="shared" ref="N18:O20" si="0">N23+N39+N47</f>
        <v>0</v>
      </c>
      <c r="O18" s="21">
        <f t="shared" si="0"/>
        <v>0</v>
      </c>
      <c r="P18" s="110"/>
    </row>
    <row r="19" spans="1:16" ht="28.5" x14ac:dyDescent="0.2">
      <c r="A19" s="136"/>
      <c r="B19" s="156"/>
      <c r="C19" s="123"/>
      <c r="D19" s="81" t="s">
        <v>12</v>
      </c>
      <c r="E19" s="21">
        <f>E40+E24+E32+E48</f>
        <v>0</v>
      </c>
      <c r="F19" s="21">
        <f>SUM(G19:O19)</f>
        <v>159530.71999999997</v>
      </c>
      <c r="G19" s="21">
        <f>G24+G40+G48+G32</f>
        <v>100625.9</v>
      </c>
      <c r="H19" s="107">
        <f>H24+H40+H48+H32</f>
        <v>33745.14</v>
      </c>
      <c r="I19" s="108"/>
      <c r="J19" s="108"/>
      <c r="K19" s="108"/>
      <c r="L19" s="109"/>
      <c r="M19" s="21">
        <f>M24+M40+M48+M32</f>
        <v>25159.68</v>
      </c>
      <c r="N19" s="21">
        <f t="shared" si="0"/>
        <v>0</v>
      </c>
      <c r="O19" s="21">
        <f t="shared" si="0"/>
        <v>0</v>
      </c>
      <c r="P19" s="110"/>
    </row>
    <row r="20" spans="1:16" ht="15.75" customHeight="1" x14ac:dyDescent="0.2">
      <c r="A20" s="137"/>
      <c r="B20" s="157"/>
      <c r="C20" s="123"/>
      <c r="D20" s="81" t="s">
        <v>18</v>
      </c>
      <c r="E20" s="21">
        <f>E41</f>
        <v>0</v>
      </c>
      <c r="F20" s="21">
        <f>SUM(H20:O20)</f>
        <v>0</v>
      </c>
      <c r="G20" s="21">
        <f>G25+G41+G49</f>
        <v>0</v>
      </c>
      <c r="H20" s="107">
        <f>H25+L41+L49</f>
        <v>0</v>
      </c>
      <c r="I20" s="108"/>
      <c r="J20" s="108"/>
      <c r="K20" s="108"/>
      <c r="L20" s="109"/>
      <c r="M20" s="21">
        <f>M25+M41+M49</f>
        <v>0</v>
      </c>
      <c r="N20" s="21">
        <f t="shared" si="0"/>
        <v>0</v>
      </c>
      <c r="O20" s="21">
        <f t="shared" si="0"/>
        <v>0</v>
      </c>
      <c r="P20" s="110"/>
    </row>
    <row r="21" spans="1:16" ht="15" customHeight="1" x14ac:dyDescent="0.2">
      <c r="A21" s="135" t="s">
        <v>10</v>
      </c>
      <c r="B21" s="138" t="s">
        <v>62</v>
      </c>
      <c r="C21" s="90" t="s">
        <v>38</v>
      </c>
      <c r="D21" s="27" t="s">
        <v>2</v>
      </c>
      <c r="E21" s="3">
        <v>0</v>
      </c>
      <c r="F21" s="22">
        <f>SUM(F22:F25)</f>
        <v>289282</v>
      </c>
      <c r="G21" s="77">
        <v>289282</v>
      </c>
      <c r="H21" s="94">
        <v>0</v>
      </c>
      <c r="I21" s="95"/>
      <c r="J21" s="95"/>
      <c r="K21" s="95"/>
      <c r="L21" s="96"/>
      <c r="M21" s="3">
        <v>0</v>
      </c>
      <c r="N21" s="3">
        <f>SUM(N22:N25)</f>
        <v>0</v>
      </c>
      <c r="O21" s="3">
        <f>SUM(O22:O25)</f>
        <v>0</v>
      </c>
      <c r="P21" s="110" t="s">
        <v>94</v>
      </c>
    </row>
    <row r="22" spans="1:16" ht="15" x14ac:dyDescent="0.2">
      <c r="A22" s="136"/>
      <c r="B22" s="138"/>
      <c r="C22" s="90"/>
      <c r="D22" s="27" t="s">
        <v>1</v>
      </c>
      <c r="E22" s="3">
        <v>0</v>
      </c>
      <c r="F22" s="22">
        <f>SUM(G22:O22)</f>
        <v>142109.78</v>
      </c>
      <c r="G22" s="77">
        <v>142109.78</v>
      </c>
      <c r="H22" s="94">
        <v>0</v>
      </c>
      <c r="I22" s="95"/>
      <c r="J22" s="95"/>
      <c r="K22" s="95"/>
      <c r="L22" s="96"/>
      <c r="M22" s="3">
        <v>0</v>
      </c>
      <c r="N22" s="3">
        <v>0</v>
      </c>
      <c r="O22" s="3">
        <v>0</v>
      </c>
      <c r="P22" s="110"/>
    </row>
    <row r="23" spans="1:16" ht="30" x14ac:dyDescent="0.2">
      <c r="A23" s="136"/>
      <c r="B23" s="138"/>
      <c r="C23" s="90"/>
      <c r="D23" s="27" t="s">
        <v>5</v>
      </c>
      <c r="E23" s="3">
        <v>0</v>
      </c>
      <c r="F23" s="22">
        <f>SUM(G23:O23)</f>
        <v>47369.93</v>
      </c>
      <c r="G23" s="77">
        <v>47369.93</v>
      </c>
      <c r="H23" s="94">
        <v>0</v>
      </c>
      <c r="I23" s="95"/>
      <c r="J23" s="95"/>
      <c r="K23" s="95"/>
      <c r="L23" s="96"/>
      <c r="M23" s="3">
        <v>0</v>
      </c>
      <c r="N23" s="3">
        <v>0</v>
      </c>
      <c r="O23" s="3">
        <v>0</v>
      </c>
      <c r="P23" s="110"/>
    </row>
    <row r="24" spans="1:16" ht="30" x14ac:dyDescent="0.2">
      <c r="A24" s="136"/>
      <c r="B24" s="138"/>
      <c r="C24" s="90"/>
      <c r="D24" s="27" t="s">
        <v>12</v>
      </c>
      <c r="E24" s="3">
        <v>0</v>
      </c>
      <c r="F24" s="22">
        <f>SUM(G24:O24)</f>
        <v>99802.29</v>
      </c>
      <c r="G24" s="77">
        <v>99802.29</v>
      </c>
      <c r="H24" s="94">
        <v>0</v>
      </c>
      <c r="I24" s="95"/>
      <c r="J24" s="95"/>
      <c r="K24" s="95"/>
      <c r="L24" s="96"/>
      <c r="M24" s="3">
        <v>0</v>
      </c>
      <c r="N24" s="3">
        <v>0</v>
      </c>
      <c r="O24" s="3">
        <v>0</v>
      </c>
      <c r="P24" s="110"/>
    </row>
    <row r="25" spans="1:16" ht="15" x14ac:dyDescent="0.2">
      <c r="A25" s="136"/>
      <c r="B25" s="138"/>
      <c r="C25" s="90"/>
      <c r="D25" s="27" t="s">
        <v>18</v>
      </c>
      <c r="E25" s="3">
        <v>0</v>
      </c>
      <c r="F25" s="22">
        <f>SUM(H25:O25)</f>
        <v>0</v>
      </c>
      <c r="G25" s="77">
        <f t="shared" ref="G25" si="1">H25</f>
        <v>0</v>
      </c>
      <c r="H25" s="139">
        <v>0</v>
      </c>
      <c r="I25" s="140"/>
      <c r="J25" s="140"/>
      <c r="K25" s="140"/>
      <c r="L25" s="141"/>
      <c r="M25" s="3">
        <v>0</v>
      </c>
      <c r="N25" s="3">
        <v>0</v>
      </c>
      <c r="O25" s="3">
        <v>0</v>
      </c>
      <c r="P25" s="110"/>
    </row>
    <row r="26" spans="1:16" s="24" customFormat="1" ht="20.25" customHeight="1" x14ac:dyDescent="0.2">
      <c r="A26" s="136"/>
      <c r="B26" s="97" t="s">
        <v>233</v>
      </c>
      <c r="C26" s="100" t="s">
        <v>82</v>
      </c>
      <c r="D26" s="100" t="s">
        <v>96</v>
      </c>
      <c r="E26" s="23"/>
      <c r="F26" s="103" t="s">
        <v>0</v>
      </c>
      <c r="G26" s="139" t="s">
        <v>25</v>
      </c>
      <c r="H26" s="105" t="s">
        <v>181</v>
      </c>
      <c r="I26" s="106" t="s">
        <v>179</v>
      </c>
      <c r="J26" s="106"/>
      <c r="K26" s="106"/>
      <c r="L26" s="106"/>
      <c r="M26" s="141" t="s">
        <v>33</v>
      </c>
      <c r="N26" s="91" t="s">
        <v>34</v>
      </c>
      <c r="O26" s="91" t="s">
        <v>35</v>
      </c>
      <c r="P26" s="110"/>
    </row>
    <row r="27" spans="1:16" ht="25.5" customHeight="1" x14ac:dyDescent="0.2">
      <c r="A27" s="136"/>
      <c r="B27" s="142"/>
      <c r="C27" s="101"/>
      <c r="D27" s="101"/>
      <c r="E27" s="3"/>
      <c r="F27" s="104"/>
      <c r="G27" s="145"/>
      <c r="H27" s="105"/>
      <c r="I27" s="72" t="s">
        <v>182</v>
      </c>
      <c r="J27" s="72" t="s">
        <v>183</v>
      </c>
      <c r="K27" s="72" t="s">
        <v>184</v>
      </c>
      <c r="L27" s="72" t="s">
        <v>180</v>
      </c>
      <c r="M27" s="144"/>
      <c r="N27" s="93"/>
      <c r="O27" s="93"/>
      <c r="P27" s="110"/>
    </row>
    <row r="28" spans="1:16" ht="20.25" customHeight="1" x14ac:dyDescent="0.2">
      <c r="A28" s="137"/>
      <c r="B28" s="143"/>
      <c r="C28" s="102"/>
      <c r="D28" s="102"/>
      <c r="E28" s="3"/>
      <c r="F28" s="26" t="s">
        <v>22</v>
      </c>
      <c r="G28" s="25">
        <v>1</v>
      </c>
      <c r="H28" s="43" t="s">
        <v>31</v>
      </c>
      <c r="I28" s="42">
        <v>0</v>
      </c>
      <c r="J28" s="42">
        <v>0</v>
      </c>
      <c r="K28" s="42">
        <v>0</v>
      </c>
      <c r="L28" s="42">
        <v>0</v>
      </c>
      <c r="M28" s="25">
        <v>0</v>
      </c>
      <c r="N28" s="25">
        <v>0</v>
      </c>
      <c r="O28" s="25">
        <v>0</v>
      </c>
      <c r="P28" s="110"/>
    </row>
    <row r="29" spans="1:16" ht="15" customHeight="1" x14ac:dyDescent="0.2">
      <c r="A29" s="135" t="s">
        <v>16</v>
      </c>
      <c r="B29" s="138" t="s">
        <v>37</v>
      </c>
      <c r="C29" s="90" t="s">
        <v>38</v>
      </c>
      <c r="D29" s="27" t="s">
        <v>2</v>
      </c>
      <c r="E29" s="3">
        <v>0</v>
      </c>
      <c r="F29" s="22">
        <f>SUM(F30:F33)</f>
        <v>2387.27</v>
      </c>
      <c r="G29" s="23">
        <f>SUM(G30:G33)</f>
        <v>2387.27</v>
      </c>
      <c r="H29" s="94">
        <f>SUM(H30:L33)</f>
        <v>0</v>
      </c>
      <c r="I29" s="95"/>
      <c r="J29" s="95"/>
      <c r="K29" s="95"/>
      <c r="L29" s="96"/>
      <c r="M29" s="3">
        <f>SUM(M30:M33)</f>
        <v>0</v>
      </c>
      <c r="N29" s="3">
        <f>SUM(N30:N33)</f>
        <v>0</v>
      </c>
      <c r="O29" s="3">
        <f>SUM(O30:O33)</f>
        <v>0</v>
      </c>
      <c r="P29" s="91" t="s">
        <v>94</v>
      </c>
    </row>
    <row r="30" spans="1:16" ht="15" x14ac:dyDescent="0.2">
      <c r="A30" s="136"/>
      <c r="B30" s="138"/>
      <c r="C30" s="90"/>
      <c r="D30" s="27" t="s">
        <v>1</v>
      </c>
      <c r="E30" s="3">
        <v>0</v>
      </c>
      <c r="F30" s="22">
        <f>SUM(G30:O30)</f>
        <v>0</v>
      </c>
      <c r="G30" s="77">
        <f>H30</f>
        <v>0</v>
      </c>
      <c r="H30" s="94">
        <v>0</v>
      </c>
      <c r="I30" s="95"/>
      <c r="J30" s="95"/>
      <c r="K30" s="95"/>
      <c r="L30" s="96"/>
      <c r="M30" s="3">
        <v>0</v>
      </c>
      <c r="N30" s="3">
        <v>0</v>
      </c>
      <c r="O30" s="3">
        <v>0</v>
      </c>
      <c r="P30" s="92"/>
    </row>
    <row r="31" spans="1:16" ht="30" x14ac:dyDescent="0.2">
      <c r="A31" s="136"/>
      <c r="B31" s="138"/>
      <c r="C31" s="90"/>
      <c r="D31" s="27" t="s">
        <v>5</v>
      </c>
      <c r="E31" s="3">
        <v>0</v>
      </c>
      <c r="F31" s="22">
        <f>SUM(G31:O31)</f>
        <v>1563.66</v>
      </c>
      <c r="G31" s="77">
        <v>1563.66</v>
      </c>
      <c r="H31" s="94">
        <v>0</v>
      </c>
      <c r="I31" s="95"/>
      <c r="J31" s="95"/>
      <c r="K31" s="95"/>
      <c r="L31" s="96"/>
      <c r="M31" s="3">
        <v>0</v>
      </c>
      <c r="N31" s="3">
        <v>0</v>
      </c>
      <c r="O31" s="3">
        <v>0</v>
      </c>
      <c r="P31" s="92"/>
    </row>
    <row r="32" spans="1:16" ht="30" x14ac:dyDescent="0.2">
      <c r="A32" s="136"/>
      <c r="B32" s="138"/>
      <c r="C32" s="90"/>
      <c r="D32" s="27" t="s">
        <v>12</v>
      </c>
      <c r="E32" s="3">
        <v>0</v>
      </c>
      <c r="F32" s="22">
        <f>SUM(G32:O32)</f>
        <v>823.61</v>
      </c>
      <c r="G32" s="77">
        <v>823.61</v>
      </c>
      <c r="H32" s="94">
        <v>0</v>
      </c>
      <c r="I32" s="95"/>
      <c r="J32" s="95"/>
      <c r="K32" s="95"/>
      <c r="L32" s="96"/>
      <c r="M32" s="3">
        <v>0</v>
      </c>
      <c r="N32" s="3">
        <v>0</v>
      </c>
      <c r="O32" s="3">
        <v>0</v>
      </c>
      <c r="P32" s="92"/>
    </row>
    <row r="33" spans="1:17" ht="15" x14ac:dyDescent="0.2">
      <c r="A33" s="136"/>
      <c r="B33" s="138"/>
      <c r="C33" s="90"/>
      <c r="D33" s="27" t="s">
        <v>18</v>
      </c>
      <c r="E33" s="3">
        <v>0</v>
      </c>
      <c r="F33" s="22">
        <f>SUM(H33:O33)</f>
        <v>0</v>
      </c>
      <c r="G33" s="77">
        <f>H33</f>
        <v>0</v>
      </c>
      <c r="H33" s="94">
        <v>0</v>
      </c>
      <c r="I33" s="95"/>
      <c r="J33" s="95"/>
      <c r="K33" s="95"/>
      <c r="L33" s="96"/>
      <c r="M33" s="3">
        <v>0</v>
      </c>
      <c r="N33" s="3">
        <v>0</v>
      </c>
      <c r="O33" s="3">
        <v>0</v>
      </c>
      <c r="P33" s="93"/>
    </row>
    <row r="34" spans="1:17" s="24" customFormat="1" ht="21.75" customHeight="1" x14ac:dyDescent="0.2">
      <c r="A34" s="136"/>
      <c r="B34" s="97" t="s">
        <v>234</v>
      </c>
      <c r="C34" s="100" t="s">
        <v>82</v>
      </c>
      <c r="D34" s="100" t="s">
        <v>96</v>
      </c>
      <c r="E34" s="23"/>
      <c r="F34" s="103" t="s">
        <v>0</v>
      </c>
      <c r="G34" s="91" t="s">
        <v>25</v>
      </c>
      <c r="H34" s="105" t="s">
        <v>181</v>
      </c>
      <c r="I34" s="106" t="s">
        <v>179</v>
      </c>
      <c r="J34" s="106"/>
      <c r="K34" s="106"/>
      <c r="L34" s="106"/>
      <c r="M34" s="91" t="s">
        <v>33</v>
      </c>
      <c r="N34" s="91" t="s">
        <v>34</v>
      </c>
      <c r="O34" s="91" t="s">
        <v>35</v>
      </c>
      <c r="P34" s="131"/>
    </row>
    <row r="35" spans="1:17" ht="22.5" customHeight="1" x14ac:dyDescent="0.2">
      <c r="A35" s="136"/>
      <c r="B35" s="98"/>
      <c r="C35" s="101"/>
      <c r="D35" s="101"/>
      <c r="E35" s="3"/>
      <c r="F35" s="104"/>
      <c r="G35" s="93"/>
      <c r="H35" s="105"/>
      <c r="I35" s="72" t="s">
        <v>182</v>
      </c>
      <c r="J35" s="72" t="s">
        <v>183</v>
      </c>
      <c r="K35" s="72" t="s">
        <v>184</v>
      </c>
      <c r="L35" s="72" t="s">
        <v>180</v>
      </c>
      <c r="M35" s="93"/>
      <c r="N35" s="93"/>
      <c r="O35" s="93"/>
      <c r="P35" s="132"/>
    </row>
    <row r="36" spans="1:17" ht="21.75" customHeight="1" x14ac:dyDescent="0.2">
      <c r="A36" s="137"/>
      <c r="B36" s="99"/>
      <c r="C36" s="102"/>
      <c r="D36" s="102"/>
      <c r="E36" s="3"/>
      <c r="F36" s="26" t="s">
        <v>22</v>
      </c>
      <c r="G36" s="25">
        <v>1</v>
      </c>
      <c r="H36" s="43" t="s">
        <v>31</v>
      </c>
      <c r="I36" s="42">
        <v>0</v>
      </c>
      <c r="J36" s="42">
        <v>0</v>
      </c>
      <c r="K36" s="42">
        <v>0</v>
      </c>
      <c r="L36" s="42">
        <v>0</v>
      </c>
      <c r="M36" s="25">
        <v>0</v>
      </c>
      <c r="N36" s="25">
        <v>0</v>
      </c>
      <c r="O36" s="25">
        <v>0</v>
      </c>
      <c r="P36" s="133"/>
    </row>
    <row r="37" spans="1:17" ht="15" customHeight="1" x14ac:dyDescent="0.2">
      <c r="A37" s="135" t="s">
        <v>104</v>
      </c>
      <c r="B37" s="138" t="s">
        <v>39</v>
      </c>
      <c r="C37" s="90" t="s">
        <v>38</v>
      </c>
      <c r="D37" s="27" t="s">
        <v>2</v>
      </c>
      <c r="E37" s="3">
        <v>0</v>
      </c>
      <c r="F37" s="22">
        <f>SUM(F38:F41)</f>
        <v>167820</v>
      </c>
      <c r="G37" s="77">
        <f>G38+G40+G39+G41</f>
        <v>0</v>
      </c>
      <c r="H37" s="94">
        <f>H38+H39+H40+H41</f>
        <v>96140</v>
      </c>
      <c r="I37" s="95"/>
      <c r="J37" s="95"/>
      <c r="K37" s="95"/>
      <c r="L37" s="96"/>
      <c r="M37" s="3">
        <f>SUM(M38:M41)</f>
        <v>71680</v>
      </c>
      <c r="N37" s="3">
        <f>SUM(N38:N41)</f>
        <v>0</v>
      </c>
      <c r="O37" s="3">
        <f>SUM(O38:O41)</f>
        <v>0</v>
      </c>
      <c r="P37" s="91" t="s">
        <v>94</v>
      </c>
    </row>
    <row r="38" spans="1:17" ht="17.25" customHeight="1" x14ac:dyDescent="0.2">
      <c r="A38" s="136"/>
      <c r="B38" s="138"/>
      <c r="C38" s="90"/>
      <c r="D38" s="27" t="s">
        <v>1</v>
      </c>
      <c r="E38" s="3">
        <v>0</v>
      </c>
      <c r="F38" s="22">
        <f>SUM(G38:O38)</f>
        <v>0</v>
      </c>
      <c r="G38" s="77">
        <f>H38</f>
        <v>0</v>
      </c>
      <c r="H38" s="94">
        <v>0</v>
      </c>
      <c r="I38" s="95"/>
      <c r="J38" s="95"/>
      <c r="K38" s="95"/>
      <c r="L38" s="96"/>
      <c r="M38" s="3">
        <v>0</v>
      </c>
      <c r="N38" s="3">
        <v>0</v>
      </c>
      <c r="O38" s="3">
        <v>0</v>
      </c>
      <c r="P38" s="92"/>
    </row>
    <row r="39" spans="1:17" ht="30" x14ac:dyDescent="0.2">
      <c r="A39" s="136"/>
      <c r="B39" s="138"/>
      <c r="C39" s="90"/>
      <c r="D39" s="27" t="s">
        <v>5</v>
      </c>
      <c r="E39" s="3">
        <v>0</v>
      </c>
      <c r="F39" s="22">
        <f>SUM(G39:O39)</f>
        <v>108915.18</v>
      </c>
      <c r="G39" s="77">
        <v>0</v>
      </c>
      <c r="H39" s="94">
        <v>62394.86</v>
      </c>
      <c r="I39" s="95"/>
      <c r="J39" s="95"/>
      <c r="K39" s="95"/>
      <c r="L39" s="96"/>
      <c r="M39" s="3">
        <v>46520.32</v>
      </c>
      <c r="N39" s="3">
        <v>0</v>
      </c>
      <c r="O39" s="3">
        <v>0</v>
      </c>
      <c r="P39" s="92"/>
      <c r="Q39" s="15"/>
    </row>
    <row r="40" spans="1:17" ht="30" customHeight="1" x14ac:dyDescent="0.2">
      <c r="A40" s="136"/>
      <c r="B40" s="138"/>
      <c r="C40" s="90"/>
      <c r="D40" s="27" t="s">
        <v>12</v>
      </c>
      <c r="E40" s="3">
        <v>0</v>
      </c>
      <c r="F40" s="22">
        <f>SUM(G40:O40)</f>
        <v>58904.82</v>
      </c>
      <c r="G40" s="77">
        <v>0</v>
      </c>
      <c r="H40" s="94">
        <v>33745.14</v>
      </c>
      <c r="I40" s="95"/>
      <c r="J40" s="95"/>
      <c r="K40" s="95"/>
      <c r="L40" s="96"/>
      <c r="M40" s="3">
        <v>25159.68</v>
      </c>
      <c r="N40" s="3">
        <v>0</v>
      </c>
      <c r="O40" s="3">
        <v>0</v>
      </c>
      <c r="P40" s="92"/>
      <c r="Q40" s="16"/>
    </row>
    <row r="41" spans="1:17" ht="15" x14ac:dyDescent="0.2">
      <c r="A41" s="136"/>
      <c r="B41" s="138"/>
      <c r="C41" s="90"/>
      <c r="D41" s="27" t="s">
        <v>18</v>
      </c>
      <c r="E41" s="3">
        <v>0</v>
      </c>
      <c r="F41" s="22">
        <f>SUM(H41:O41)</f>
        <v>0</v>
      </c>
      <c r="G41" s="77">
        <f>H41</f>
        <v>0</v>
      </c>
      <c r="H41" s="94">
        <v>0</v>
      </c>
      <c r="I41" s="95"/>
      <c r="J41" s="95"/>
      <c r="K41" s="95"/>
      <c r="L41" s="96"/>
      <c r="M41" s="3">
        <v>0</v>
      </c>
      <c r="N41" s="3">
        <v>0</v>
      </c>
      <c r="O41" s="3">
        <v>0</v>
      </c>
      <c r="P41" s="93"/>
    </row>
    <row r="42" spans="1:17" s="24" customFormat="1" ht="15" customHeight="1" x14ac:dyDescent="0.2">
      <c r="A42" s="136"/>
      <c r="B42" s="97" t="s">
        <v>115</v>
      </c>
      <c r="C42" s="100" t="s">
        <v>82</v>
      </c>
      <c r="D42" s="100" t="s">
        <v>96</v>
      </c>
      <c r="E42" s="23"/>
      <c r="F42" s="103" t="s">
        <v>0</v>
      </c>
      <c r="G42" s="91" t="s">
        <v>25</v>
      </c>
      <c r="H42" s="105" t="s">
        <v>181</v>
      </c>
      <c r="I42" s="106" t="s">
        <v>179</v>
      </c>
      <c r="J42" s="106"/>
      <c r="K42" s="106"/>
      <c r="L42" s="106"/>
      <c r="M42" s="91" t="s">
        <v>33</v>
      </c>
      <c r="N42" s="91" t="s">
        <v>34</v>
      </c>
      <c r="O42" s="91" t="s">
        <v>35</v>
      </c>
      <c r="P42" s="131"/>
    </row>
    <row r="43" spans="1:17" ht="24" x14ac:dyDescent="0.2">
      <c r="A43" s="136"/>
      <c r="B43" s="98"/>
      <c r="C43" s="101"/>
      <c r="D43" s="101"/>
      <c r="E43" s="3"/>
      <c r="F43" s="104"/>
      <c r="G43" s="93"/>
      <c r="H43" s="105"/>
      <c r="I43" s="72" t="s">
        <v>182</v>
      </c>
      <c r="J43" s="72" t="s">
        <v>183</v>
      </c>
      <c r="K43" s="72" t="s">
        <v>184</v>
      </c>
      <c r="L43" s="72" t="s">
        <v>180</v>
      </c>
      <c r="M43" s="93"/>
      <c r="N43" s="93"/>
      <c r="O43" s="93"/>
      <c r="P43" s="132"/>
    </row>
    <row r="44" spans="1:17" ht="15" x14ac:dyDescent="0.2">
      <c r="A44" s="137"/>
      <c r="B44" s="99"/>
      <c r="C44" s="102"/>
      <c r="D44" s="102"/>
      <c r="E44" s="3"/>
      <c r="F44" s="26" t="s">
        <v>90</v>
      </c>
      <c r="G44" s="25">
        <v>0</v>
      </c>
      <c r="H44" s="43" t="s">
        <v>22</v>
      </c>
      <c r="I44" s="42">
        <v>0</v>
      </c>
      <c r="J44" s="42">
        <v>0</v>
      </c>
      <c r="K44" s="42">
        <v>1</v>
      </c>
      <c r="L44" s="42">
        <v>1</v>
      </c>
      <c r="M44" s="25">
        <v>1</v>
      </c>
      <c r="N44" s="25">
        <v>0</v>
      </c>
      <c r="O44" s="25">
        <v>0</v>
      </c>
      <c r="P44" s="133"/>
    </row>
    <row r="45" spans="1:17" ht="15" customHeight="1" x14ac:dyDescent="0.2">
      <c r="A45" s="135" t="s">
        <v>27</v>
      </c>
      <c r="B45" s="138" t="s">
        <v>63</v>
      </c>
      <c r="C45" s="90" t="s">
        <v>38</v>
      </c>
      <c r="D45" s="27" t="s">
        <v>2</v>
      </c>
      <c r="E45" s="3">
        <f>SUM(E46:E49)</f>
        <v>0</v>
      </c>
      <c r="F45" s="22">
        <f>SUM(F46:F49)</f>
        <v>0</v>
      </c>
      <c r="G45" s="3">
        <f>SUM(G46:G49)</f>
        <v>0</v>
      </c>
      <c r="H45" s="94">
        <v>0</v>
      </c>
      <c r="I45" s="95"/>
      <c r="J45" s="95"/>
      <c r="K45" s="95"/>
      <c r="L45" s="96"/>
      <c r="M45" s="3">
        <f>SUM(M46:M49)</f>
        <v>0</v>
      </c>
      <c r="N45" s="3">
        <f>SUM(N46:N49)</f>
        <v>0</v>
      </c>
      <c r="O45" s="3">
        <f>SUM(O46:O49)</f>
        <v>0</v>
      </c>
      <c r="P45" s="91" t="s">
        <v>94</v>
      </c>
    </row>
    <row r="46" spans="1:17" ht="15" x14ac:dyDescent="0.2">
      <c r="A46" s="136"/>
      <c r="B46" s="138"/>
      <c r="C46" s="90"/>
      <c r="D46" s="27" t="s">
        <v>1</v>
      </c>
      <c r="E46" s="3">
        <v>0</v>
      </c>
      <c r="F46" s="22">
        <f>SUM(G46:O46)</f>
        <v>0</v>
      </c>
      <c r="G46" s="3">
        <v>0</v>
      </c>
      <c r="H46" s="94">
        <v>0</v>
      </c>
      <c r="I46" s="95"/>
      <c r="J46" s="95"/>
      <c r="K46" s="95"/>
      <c r="L46" s="96"/>
      <c r="M46" s="3">
        <v>0</v>
      </c>
      <c r="N46" s="3">
        <v>0</v>
      </c>
      <c r="O46" s="3">
        <v>0</v>
      </c>
      <c r="P46" s="92"/>
    </row>
    <row r="47" spans="1:17" ht="30" x14ac:dyDescent="0.2">
      <c r="A47" s="136"/>
      <c r="B47" s="138"/>
      <c r="C47" s="90"/>
      <c r="D47" s="27" t="s">
        <v>5</v>
      </c>
      <c r="E47" s="3">
        <v>0</v>
      </c>
      <c r="F47" s="22">
        <f>SUM(G47:O47)</f>
        <v>0</v>
      </c>
      <c r="G47" s="3">
        <v>0</v>
      </c>
      <c r="H47" s="94">
        <v>0</v>
      </c>
      <c r="I47" s="95"/>
      <c r="J47" s="95"/>
      <c r="K47" s="95"/>
      <c r="L47" s="96"/>
      <c r="M47" s="3">
        <v>0</v>
      </c>
      <c r="N47" s="3">
        <v>0</v>
      </c>
      <c r="O47" s="3">
        <v>0</v>
      </c>
      <c r="P47" s="92"/>
    </row>
    <row r="48" spans="1:17" ht="30" customHeight="1" x14ac:dyDescent="0.2">
      <c r="A48" s="136"/>
      <c r="B48" s="138"/>
      <c r="C48" s="90"/>
      <c r="D48" s="27" t="s">
        <v>12</v>
      </c>
      <c r="E48" s="3">
        <v>0</v>
      </c>
      <c r="F48" s="22">
        <f>SUM(G48:O48)</f>
        <v>0</v>
      </c>
      <c r="G48" s="3">
        <v>0</v>
      </c>
      <c r="H48" s="94">
        <v>0</v>
      </c>
      <c r="I48" s="95"/>
      <c r="J48" s="95"/>
      <c r="K48" s="95"/>
      <c r="L48" s="96"/>
      <c r="M48" s="3">
        <v>0</v>
      </c>
      <c r="N48" s="3">
        <v>0</v>
      </c>
      <c r="O48" s="3">
        <v>0</v>
      </c>
      <c r="P48" s="92"/>
    </row>
    <row r="49" spans="1:19" ht="15" x14ac:dyDescent="0.2">
      <c r="A49" s="136"/>
      <c r="B49" s="138"/>
      <c r="C49" s="90"/>
      <c r="D49" s="27" t="s">
        <v>18</v>
      </c>
      <c r="E49" s="3">
        <v>0</v>
      </c>
      <c r="F49" s="22">
        <f>SUM(H49:O49)</f>
        <v>0</v>
      </c>
      <c r="G49" s="3">
        <v>0</v>
      </c>
      <c r="H49" s="94">
        <v>0</v>
      </c>
      <c r="I49" s="95"/>
      <c r="J49" s="95"/>
      <c r="K49" s="95"/>
      <c r="L49" s="96"/>
      <c r="M49" s="3">
        <v>0</v>
      </c>
      <c r="N49" s="3">
        <v>0</v>
      </c>
      <c r="O49" s="3">
        <v>0</v>
      </c>
      <c r="P49" s="93"/>
    </row>
    <row r="50" spans="1:19" s="24" customFormat="1" ht="93.75" customHeight="1" x14ac:dyDescent="0.2">
      <c r="A50" s="136"/>
      <c r="B50" s="128" t="s">
        <v>235</v>
      </c>
      <c r="C50" s="100" t="s">
        <v>82</v>
      </c>
      <c r="D50" s="100" t="s">
        <v>96</v>
      </c>
      <c r="E50" s="23"/>
      <c r="F50" s="103" t="s">
        <v>0</v>
      </c>
      <c r="G50" s="91" t="s">
        <v>25</v>
      </c>
      <c r="H50" s="105" t="s">
        <v>181</v>
      </c>
      <c r="I50" s="106" t="s">
        <v>179</v>
      </c>
      <c r="J50" s="106"/>
      <c r="K50" s="106"/>
      <c r="L50" s="106"/>
      <c r="M50" s="91" t="s">
        <v>33</v>
      </c>
      <c r="N50" s="91" t="s">
        <v>34</v>
      </c>
      <c r="O50" s="91" t="s">
        <v>35</v>
      </c>
      <c r="P50" s="131"/>
    </row>
    <row r="51" spans="1:19" ht="88.5" customHeight="1" x14ac:dyDescent="0.2">
      <c r="A51" s="136"/>
      <c r="B51" s="129"/>
      <c r="C51" s="101"/>
      <c r="D51" s="101"/>
      <c r="E51" s="3"/>
      <c r="F51" s="104"/>
      <c r="G51" s="93"/>
      <c r="H51" s="105"/>
      <c r="I51" s="72" t="s">
        <v>182</v>
      </c>
      <c r="J51" s="72" t="s">
        <v>183</v>
      </c>
      <c r="K51" s="72" t="s">
        <v>184</v>
      </c>
      <c r="L51" s="72" t="s">
        <v>180</v>
      </c>
      <c r="M51" s="93"/>
      <c r="N51" s="93"/>
      <c r="O51" s="93"/>
      <c r="P51" s="132"/>
    </row>
    <row r="52" spans="1:19" ht="88.5" customHeight="1" x14ac:dyDescent="0.2">
      <c r="A52" s="137"/>
      <c r="B52" s="130"/>
      <c r="C52" s="102"/>
      <c r="D52" s="102"/>
      <c r="E52" s="3"/>
      <c r="F52" s="26" t="s">
        <v>31</v>
      </c>
      <c r="G52" s="25">
        <v>0</v>
      </c>
      <c r="H52" s="43" t="s">
        <v>31</v>
      </c>
      <c r="I52" s="42">
        <v>0</v>
      </c>
      <c r="J52" s="42">
        <v>0</v>
      </c>
      <c r="K52" s="42">
        <v>0</v>
      </c>
      <c r="L52" s="42">
        <v>0</v>
      </c>
      <c r="M52" s="25">
        <v>0</v>
      </c>
      <c r="N52" s="25">
        <v>0</v>
      </c>
      <c r="O52" s="25">
        <v>0</v>
      </c>
      <c r="P52" s="133"/>
    </row>
    <row r="53" spans="1:19" ht="17.25" customHeight="1" x14ac:dyDescent="0.2">
      <c r="A53" s="127" t="s">
        <v>8</v>
      </c>
      <c r="B53" s="134" t="s">
        <v>40</v>
      </c>
      <c r="C53" s="123" t="s">
        <v>38</v>
      </c>
      <c r="D53" s="81" t="s">
        <v>2</v>
      </c>
      <c r="E53" s="19">
        <v>0</v>
      </c>
      <c r="F53" s="20">
        <f>SUM(G53:O53)</f>
        <v>319809</v>
      </c>
      <c r="G53" s="20">
        <f>SUM(G54:G57)</f>
        <v>243816.76</v>
      </c>
      <c r="H53" s="107">
        <f>SUM(H54:L57)</f>
        <v>47852.24</v>
      </c>
      <c r="I53" s="108"/>
      <c r="J53" s="108"/>
      <c r="K53" s="108"/>
      <c r="L53" s="109"/>
      <c r="M53" s="20">
        <f>SUM(M54:M57)</f>
        <v>0</v>
      </c>
      <c r="N53" s="20">
        <f>SUM(N54:N57)</f>
        <v>28140</v>
      </c>
      <c r="O53" s="20">
        <f>SUM(O54:O57)</f>
        <v>0</v>
      </c>
      <c r="P53" s="91" t="s">
        <v>94</v>
      </c>
    </row>
    <row r="54" spans="1:19" ht="17.25" customHeight="1" x14ac:dyDescent="0.2">
      <c r="A54" s="127"/>
      <c r="B54" s="134"/>
      <c r="C54" s="123"/>
      <c r="D54" s="81" t="s">
        <v>1</v>
      </c>
      <c r="E54" s="19">
        <v>0</v>
      </c>
      <c r="F54" s="20">
        <f>SUM(G54:O54)</f>
        <v>0</v>
      </c>
      <c r="G54" s="20">
        <f>G59+G67+G83+G75</f>
        <v>0</v>
      </c>
      <c r="H54" s="107">
        <f>H59+H67+H83+H91+H75</f>
        <v>0</v>
      </c>
      <c r="I54" s="108"/>
      <c r="J54" s="108"/>
      <c r="K54" s="108"/>
      <c r="L54" s="109"/>
      <c r="M54" s="20">
        <f>M59+M67+M83+M75</f>
        <v>0</v>
      </c>
      <c r="N54" s="20">
        <f>N59+N67+N83+N75</f>
        <v>0</v>
      </c>
      <c r="O54" s="20">
        <f>O59+O67+O83+O75</f>
        <v>0</v>
      </c>
      <c r="P54" s="92"/>
    </row>
    <row r="55" spans="1:19" ht="28.5" x14ac:dyDescent="0.2">
      <c r="A55" s="127"/>
      <c r="B55" s="134"/>
      <c r="C55" s="123"/>
      <c r="D55" s="81" t="s">
        <v>5</v>
      </c>
      <c r="E55" s="19">
        <v>0</v>
      </c>
      <c r="F55" s="20">
        <f>SUM(G55:O55)</f>
        <v>164548.21000000002</v>
      </c>
      <c r="G55" s="20">
        <f>G60+G68+G84+G76+G100</f>
        <v>146285.35</v>
      </c>
      <c r="H55" s="107">
        <f t="shared" ref="H55:H57" si="2">H60+H68+H84+H92+H76</f>
        <v>0</v>
      </c>
      <c r="I55" s="108"/>
      <c r="J55" s="108"/>
      <c r="K55" s="108"/>
      <c r="L55" s="109"/>
      <c r="M55" s="20">
        <f t="shared" ref="M55:O57" si="3">M60+M68+M84+M76</f>
        <v>0</v>
      </c>
      <c r="N55" s="20">
        <f t="shared" si="3"/>
        <v>18262.86</v>
      </c>
      <c r="O55" s="20">
        <f t="shared" si="3"/>
        <v>0</v>
      </c>
      <c r="P55" s="92"/>
    </row>
    <row r="56" spans="1:19" ht="28.5" x14ac:dyDescent="0.2">
      <c r="A56" s="127"/>
      <c r="B56" s="134"/>
      <c r="C56" s="123"/>
      <c r="D56" s="81" t="s">
        <v>12</v>
      </c>
      <c r="E56" s="19">
        <v>0</v>
      </c>
      <c r="F56" s="20">
        <f>SUM(G56:O56)</f>
        <v>155260.78999999998</v>
      </c>
      <c r="G56" s="20">
        <f>G61+G69+G85+G77+G101</f>
        <v>97531.41</v>
      </c>
      <c r="H56" s="107">
        <f t="shared" si="2"/>
        <v>47852.24</v>
      </c>
      <c r="I56" s="108"/>
      <c r="J56" s="108"/>
      <c r="K56" s="108"/>
      <c r="L56" s="109"/>
      <c r="M56" s="20">
        <f t="shared" si="3"/>
        <v>0</v>
      </c>
      <c r="N56" s="20">
        <f t="shared" si="3"/>
        <v>9877.14</v>
      </c>
      <c r="O56" s="20">
        <f t="shared" si="3"/>
        <v>0</v>
      </c>
      <c r="P56" s="92"/>
      <c r="Q56" s="15"/>
    </row>
    <row r="57" spans="1:19" ht="14.25" customHeight="1" x14ac:dyDescent="0.2">
      <c r="A57" s="127"/>
      <c r="B57" s="134"/>
      <c r="C57" s="123"/>
      <c r="D57" s="81" t="s">
        <v>116</v>
      </c>
      <c r="E57" s="19">
        <v>0</v>
      </c>
      <c r="F57" s="21">
        <f t="shared" ref="F57" si="4">SUM(H57:O57)</f>
        <v>0</v>
      </c>
      <c r="G57" s="20">
        <f>H57</f>
        <v>0</v>
      </c>
      <c r="H57" s="107">
        <f t="shared" si="2"/>
        <v>0</v>
      </c>
      <c r="I57" s="108"/>
      <c r="J57" s="108"/>
      <c r="K57" s="108"/>
      <c r="L57" s="109"/>
      <c r="M57" s="19">
        <f t="shared" si="3"/>
        <v>0</v>
      </c>
      <c r="N57" s="19">
        <f t="shared" si="3"/>
        <v>0</v>
      </c>
      <c r="O57" s="19">
        <f t="shared" si="3"/>
        <v>0</v>
      </c>
      <c r="P57" s="110"/>
    </row>
    <row r="58" spans="1:19" ht="15" customHeight="1" x14ac:dyDescent="0.2">
      <c r="A58" s="85" t="s">
        <v>11</v>
      </c>
      <c r="B58" s="87" t="s">
        <v>41</v>
      </c>
      <c r="C58" s="90" t="s">
        <v>38</v>
      </c>
      <c r="D58" s="27" t="s">
        <v>2</v>
      </c>
      <c r="E58" s="3">
        <f>SUM(E59:E62)</f>
        <v>0</v>
      </c>
      <c r="F58" s="22">
        <f>SUM(F59:F62)</f>
        <v>28140</v>
      </c>
      <c r="G58" s="3">
        <f>SUM(G59:G62)</f>
        <v>0</v>
      </c>
      <c r="H58" s="94">
        <f>SUM(L59:L62)</f>
        <v>0</v>
      </c>
      <c r="I58" s="95"/>
      <c r="J58" s="95"/>
      <c r="K58" s="95"/>
      <c r="L58" s="96"/>
      <c r="M58" s="3">
        <f>SUM(M59:M62)</f>
        <v>0</v>
      </c>
      <c r="N58" s="3">
        <f>SUM(N59:N62)</f>
        <v>28140</v>
      </c>
      <c r="O58" s="3">
        <f>SUM(O59:O62)</f>
        <v>0</v>
      </c>
      <c r="P58" s="110"/>
      <c r="Q58" s="15"/>
    </row>
    <row r="59" spans="1:19" ht="15" x14ac:dyDescent="0.2">
      <c r="A59" s="86"/>
      <c r="B59" s="88"/>
      <c r="C59" s="90"/>
      <c r="D59" s="27" t="s">
        <v>1</v>
      </c>
      <c r="E59" s="3">
        <v>0</v>
      </c>
      <c r="F59" s="22">
        <f>SUM(G59:O59)</f>
        <v>0</v>
      </c>
      <c r="G59" s="11">
        <f>SUM(H59:K59)</f>
        <v>0</v>
      </c>
      <c r="H59" s="124">
        <f>SUM(M59:P59)</f>
        <v>0</v>
      </c>
      <c r="I59" s="125"/>
      <c r="J59" s="125"/>
      <c r="K59" s="125"/>
      <c r="L59" s="126"/>
      <c r="M59" s="11">
        <f t="shared" ref="M59:N62" si="5">SUM(N59:Q59)</f>
        <v>0</v>
      </c>
      <c r="N59" s="11">
        <f t="shared" si="5"/>
        <v>0</v>
      </c>
      <c r="O59" s="11">
        <f>SUM(Q59:S59)</f>
        <v>0</v>
      </c>
      <c r="P59" s="110"/>
      <c r="S59" s="15"/>
    </row>
    <row r="60" spans="1:19" ht="30" x14ac:dyDescent="0.2">
      <c r="A60" s="86"/>
      <c r="B60" s="88"/>
      <c r="C60" s="90"/>
      <c r="D60" s="27" t="s">
        <v>5</v>
      </c>
      <c r="E60" s="3">
        <v>0</v>
      </c>
      <c r="F60" s="22">
        <f>SUM(G60:O60)</f>
        <v>18262.86</v>
      </c>
      <c r="G60" s="11">
        <v>0</v>
      </c>
      <c r="H60" s="124">
        <v>0</v>
      </c>
      <c r="I60" s="125"/>
      <c r="J60" s="125"/>
      <c r="K60" s="125"/>
      <c r="L60" s="126"/>
      <c r="M60" s="11">
        <v>0</v>
      </c>
      <c r="N60" s="11">
        <v>18262.86</v>
      </c>
      <c r="O60" s="11">
        <f>SUM(Q60:S60)</f>
        <v>0</v>
      </c>
      <c r="P60" s="110"/>
    </row>
    <row r="61" spans="1:19" ht="30" x14ac:dyDescent="0.2">
      <c r="A61" s="86"/>
      <c r="B61" s="88"/>
      <c r="C61" s="90"/>
      <c r="D61" s="27" t="s">
        <v>12</v>
      </c>
      <c r="E61" s="3">
        <v>0</v>
      </c>
      <c r="F61" s="22">
        <f>SUM(G61:O61)</f>
        <v>9877.14</v>
      </c>
      <c r="G61" s="11">
        <v>0</v>
      </c>
      <c r="H61" s="124">
        <v>0</v>
      </c>
      <c r="I61" s="125"/>
      <c r="J61" s="125"/>
      <c r="K61" s="125"/>
      <c r="L61" s="126"/>
      <c r="M61" s="11">
        <v>0</v>
      </c>
      <c r="N61" s="11">
        <v>9877.14</v>
      </c>
      <c r="O61" s="11">
        <f>SUM(Q61:S61)</f>
        <v>0</v>
      </c>
      <c r="P61" s="110"/>
    </row>
    <row r="62" spans="1:19" ht="15" x14ac:dyDescent="0.2">
      <c r="A62" s="86"/>
      <c r="B62" s="89"/>
      <c r="C62" s="90"/>
      <c r="D62" s="27" t="s">
        <v>18</v>
      </c>
      <c r="E62" s="3">
        <v>0</v>
      </c>
      <c r="F62" s="22">
        <f>SUM(H62:O62)</f>
        <v>0</v>
      </c>
      <c r="G62" s="11">
        <f>SUM(H62:K62)</f>
        <v>0</v>
      </c>
      <c r="H62" s="124">
        <f>SUM(M62:P62)</f>
        <v>0</v>
      </c>
      <c r="I62" s="125"/>
      <c r="J62" s="125"/>
      <c r="K62" s="125"/>
      <c r="L62" s="126"/>
      <c r="M62" s="11">
        <f t="shared" si="5"/>
        <v>0</v>
      </c>
      <c r="N62" s="11">
        <f t="shared" si="5"/>
        <v>0</v>
      </c>
      <c r="O62" s="11">
        <f>SUM(Q62:S62)</f>
        <v>0</v>
      </c>
      <c r="P62" s="92" t="s">
        <v>94</v>
      </c>
    </row>
    <row r="63" spans="1:19" s="24" customFormat="1" ht="15" customHeight="1" x14ac:dyDescent="0.2">
      <c r="A63" s="86"/>
      <c r="B63" s="97" t="s">
        <v>117</v>
      </c>
      <c r="C63" s="100" t="s">
        <v>82</v>
      </c>
      <c r="D63" s="100" t="s">
        <v>76</v>
      </c>
      <c r="E63" s="23"/>
      <c r="F63" s="103" t="s">
        <v>0</v>
      </c>
      <c r="G63" s="91" t="s">
        <v>25</v>
      </c>
      <c r="H63" s="105" t="s">
        <v>181</v>
      </c>
      <c r="I63" s="106" t="s">
        <v>179</v>
      </c>
      <c r="J63" s="106"/>
      <c r="K63" s="106"/>
      <c r="L63" s="106"/>
      <c r="M63" s="91" t="s">
        <v>33</v>
      </c>
      <c r="N63" s="91" t="s">
        <v>34</v>
      </c>
      <c r="O63" s="91" t="s">
        <v>35</v>
      </c>
      <c r="P63" s="92"/>
    </row>
    <row r="64" spans="1:19" ht="24" x14ac:dyDescent="0.2">
      <c r="A64" s="86"/>
      <c r="B64" s="98"/>
      <c r="C64" s="101"/>
      <c r="D64" s="101"/>
      <c r="E64" s="3"/>
      <c r="F64" s="104"/>
      <c r="G64" s="93"/>
      <c r="H64" s="105"/>
      <c r="I64" s="72" t="s">
        <v>182</v>
      </c>
      <c r="J64" s="72" t="s">
        <v>183</v>
      </c>
      <c r="K64" s="72" t="s">
        <v>184</v>
      </c>
      <c r="L64" s="72" t="s">
        <v>180</v>
      </c>
      <c r="M64" s="93"/>
      <c r="N64" s="93"/>
      <c r="O64" s="93"/>
      <c r="P64" s="92"/>
    </row>
    <row r="65" spans="1:19" s="6" customFormat="1" ht="15" x14ac:dyDescent="0.2">
      <c r="A65" s="120"/>
      <c r="B65" s="99"/>
      <c r="C65" s="102"/>
      <c r="D65" s="102"/>
      <c r="E65" s="3"/>
      <c r="F65" s="25">
        <v>1</v>
      </c>
      <c r="G65" s="25">
        <v>0</v>
      </c>
      <c r="H65" s="43" t="s">
        <v>31</v>
      </c>
      <c r="I65" s="42">
        <v>0</v>
      </c>
      <c r="J65" s="42">
        <v>0</v>
      </c>
      <c r="K65" s="42">
        <v>0</v>
      </c>
      <c r="L65" s="42">
        <v>0</v>
      </c>
      <c r="M65" s="25">
        <v>0</v>
      </c>
      <c r="N65" s="25">
        <v>1</v>
      </c>
      <c r="O65" s="25">
        <v>0</v>
      </c>
      <c r="P65" s="92"/>
    </row>
    <row r="66" spans="1:19" ht="15" x14ac:dyDescent="0.2">
      <c r="A66" s="85" t="s">
        <v>11</v>
      </c>
      <c r="B66" s="87" t="s">
        <v>42</v>
      </c>
      <c r="C66" s="90" t="s">
        <v>38</v>
      </c>
      <c r="D66" s="27" t="s">
        <v>2</v>
      </c>
      <c r="E66" s="3">
        <f>SUM(E67:E70)</f>
        <v>0</v>
      </c>
      <c r="F66" s="22">
        <f>SUM(F67:F70)</f>
        <v>211522.05</v>
      </c>
      <c r="G66" s="3">
        <f>SUM(G67:G70)</f>
        <v>211522.05</v>
      </c>
      <c r="H66" s="94">
        <f>SUM(H67:L70)</f>
        <v>0</v>
      </c>
      <c r="I66" s="95"/>
      <c r="J66" s="95"/>
      <c r="K66" s="95"/>
      <c r="L66" s="96"/>
      <c r="M66" s="3">
        <f>SUM(M67:M70)</f>
        <v>0</v>
      </c>
      <c r="N66" s="3">
        <f>SUM(N67:N70)</f>
        <v>0</v>
      </c>
      <c r="O66" s="3">
        <f>SUM(O67:O70)</f>
        <v>0</v>
      </c>
      <c r="P66" s="92"/>
      <c r="S66" s="15"/>
    </row>
    <row r="67" spans="1:19" ht="15" x14ac:dyDescent="0.2">
      <c r="A67" s="86"/>
      <c r="B67" s="88"/>
      <c r="C67" s="90"/>
      <c r="D67" s="27" t="s">
        <v>1</v>
      </c>
      <c r="E67" s="2">
        <v>0</v>
      </c>
      <c r="F67" s="22">
        <f>SUM(G67:O67)</f>
        <v>0</v>
      </c>
      <c r="G67" s="3">
        <v>0</v>
      </c>
      <c r="H67" s="94">
        <v>0</v>
      </c>
      <c r="I67" s="95"/>
      <c r="J67" s="95"/>
      <c r="K67" s="95"/>
      <c r="L67" s="96"/>
      <c r="M67" s="3">
        <v>0</v>
      </c>
      <c r="N67" s="3">
        <v>0</v>
      </c>
      <c r="O67" s="3">
        <v>0</v>
      </c>
      <c r="P67" s="92"/>
    </row>
    <row r="68" spans="1:19" ht="30" x14ac:dyDescent="0.2">
      <c r="A68" s="86"/>
      <c r="B68" s="88"/>
      <c r="C68" s="90"/>
      <c r="D68" s="27" t="s">
        <v>5</v>
      </c>
      <c r="E68" s="2">
        <v>0</v>
      </c>
      <c r="F68" s="22">
        <f>SUM(G68:O68)</f>
        <v>138546.94</v>
      </c>
      <c r="G68" s="2">
        <v>138546.94</v>
      </c>
      <c r="H68" s="94">
        <v>0</v>
      </c>
      <c r="I68" s="95"/>
      <c r="J68" s="95"/>
      <c r="K68" s="95"/>
      <c r="L68" s="96"/>
      <c r="M68" s="2">
        <v>0</v>
      </c>
      <c r="N68" s="2">
        <v>0</v>
      </c>
      <c r="O68" s="3">
        <v>0</v>
      </c>
      <c r="P68" s="92"/>
    </row>
    <row r="69" spans="1:19" ht="30" x14ac:dyDescent="0.2">
      <c r="A69" s="86"/>
      <c r="B69" s="88"/>
      <c r="C69" s="90"/>
      <c r="D69" s="27" t="s">
        <v>12</v>
      </c>
      <c r="E69" s="2">
        <v>0</v>
      </c>
      <c r="F69" s="22">
        <f>SUM(G69:O69)</f>
        <v>72975.11</v>
      </c>
      <c r="G69" s="2">
        <v>72975.11</v>
      </c>
      <c r="H69" s="94">
        <v>0</v>
      </c>
      <c r="I69" s="95"/>
      <c r="J69" s="95"/>
      <c r="K69" s="95"/>
      <c r="L69" s="96"/>
      <c r="M69" s="2">
        <v>0</v>
      </c>
      <c r="N69" s="2">
        <v>0</v>
      </c>
      <c r="O69" s="3">
        <v>0</v>
      </c>
      <c r="P69" s="92"/>
    </row>
    <row r="70" spans="1:19" ht="15" customHeight="1" x14ac:dyDescent="0.2">
      <c r="A70" s="86"/>
      <c r="B70" s="89"/>
      <c r="C70" s="90"/>
      <c r="D70" s="27" t="s">
        <v>18</v>
      </c>
      <c r="E70" s="2">
        <v>0</v>
      </c>
      <c r="F70" s="22">
        <f>SUM(H70:O70)</f>
        <v>0</v>
      </c>
      <c r="G70" s="3">
        <v>0</v>
      </c>
      <c r="H70" s="94">
        <v>0</v>
      </c>
      <c r="I70" s="95"/>
      <c r="J70" s="95"/>
      <c r="K70" s="95"/>
      <c r="L70" s="96"/>
      <c r="M70" s="3">
        <v>0</v>
      </c>
      <c r="N70" s="3">
        <v>0</v>
      </c>
      <c r="O70" s="3">
        <v>0</v>
      </c>
      <c r="P70" s="93"/>
      <c r="Q70" s="15"/>
    </row>
    <row r="71" spans="1:19" s="24" customFormat="1" ht="15" customHeight="1" x14ac:dyDescent="0.2">
      <c r="A71" s="86"/>
      <c r="B71" s="97" t="s">
        <v>118</v>
      </c>
      <c r="C71" s="100" t="s">
        <v>82</v>
      </c>
      <c r="D71" s="100" t="s">
        <v>96</v>
      </c>
      <c r="E71" s="23"/>
      <c r="F71" s="103" t="s">
        <v>0</v>
      </c>
      <c r="G71" s="91" t="s">
        <v>25</v>
      </c>
      <c r="H71" s="105" t="s">
        <v>181</v>
      </c>
      <c r="I71" s="106" t="s">
        <v>179</v>
      </c>
      <c r="J71" s="106"/>
      <c r="K71" s="106"/>
      <c r="L71" s="106"/>
      <c r="M71" s="91" t="s">
        <v>33</v>
      </c>
      <c r="N71" s="91" t="s">
        <v>34</v>
      </c>
      <c r="O71" s="91" t="s">
        <v>35</v>
      </c>
      <c r="P71" s="110"/>
    </row>
    <row r="72" spans="1:19" ht="24" x14ac:dyDescent="0.2">
      <c r="A72" s="86"/>
      <c r="B72" s="98"/>
      <c r="C72" s="101"/>
      <c r="D72" s="101"/>
      <c r="E72" s="3"/>
      <c r="F72" s="104"/>
      <c r="G72" s="93"/>
      <c r="H72" s="105"/>
      <c r="I72" s="72" t="s">
        <v>182</v>
      </c>
      <c r="J72" s="72" t="s">
        <v>183</v>
      </c>
      <c r="K72" s="72" t="s">
        <v>184</v>
      </c>
      <c r="L72" s="72" t="s">
        <v>180</v>
      </c>
      <c r="M72" s="93"/>
      <c r="N72" s="93"/>
      <c r="O72" s="93"/>
      <c r="P72" s="110"/>
    </row>
    <row r="73" spans="1:19" ht="15" x14ac:dyDescent="0.2">
      <c r="A73" s="120"/>
      <c r="B73" s="99"/>
      <c r="C73" s="102"/>
      <c r="D73" s="102"/>
      <c r="E73" s="3"/>
      <c r="F73" s="26" t="s">
        <v>22</v>
      </c>
      <c r="G73" s="25">
        <v>1</v>
      </c>
      <c r="H73" s="44" t="s">
        <v>31</v>
      </c>
      <c r="I73" s="45">
        <v>0</v>
      </c>
      <c r="J73" s="45">
        <v>0</v>
      </c>
      <c r="K73" s="45">
        <v>0</v>
      </c>
      <c r="L73" s="45">
        <v>0</v>
      </c>
      <c r="M73" s="25">
        <v>0</v>
      </c>
      <c r="N73" s="25">
        <v>0</v>
      </c>
      <c r="O73" s="25">
        <v>0</v>
      </c>
      <c r="P73" s="110"/>
    </row>
    <row r="74" spans="1:19" ht="15" customHeight="1" x14ac:dyDescent="0.2">
      <c r="A74" s="85" t="s">
        <v>95</v>
      </c>
      <c r="B74" s="87" t="s">
        <v>64</v>
      </c>
      <c r="C74" s="90" t="s">
        <v>38</v>
      </c>
      <c r="D74" s="27" t="s">
        <v>2</v>
      </c>
      <c r="E74" s="3">
        <f>SUM(E75:E78)</f>
        <v>15400</v>
      </c>
      <c r="F74" s="22">
        <f>SUM(F75:F78)</f>
        <v>20949.739999999998</v>
      </c>
      <c r="G74" s="3">
        <f>SUM(G75:G78)</f>
        <v>20949.739999999998</v>
      </c>
      <c r="H74" s="94">
        <f>SUM(H75:L78)</f>
        <v>0</v>
      </c>
      <c r="I74" s="95"/>
      <c r="J74" s="95"/>
      <c r="K74" s="95"/>
      <c r="L74" s="96"/>
      <c r="M74" s="3">
        <f>SUM(M75:M78)</f>
        <v>0</v>
      </c>
      <c r="N74" s="3">
        <f>SUM(N75:N78)</f>
        <v>0</v>
      </c>
      <c r="O74" s="3">
        <f>SUM(O75:O78)</f>
        <v>0</v>
      </c>
      <c r="P74" s="91" t="s">
        <v>94</v>
      </c>
    </row>
    <row r="75" spans="1:19" ht="15" x14ac:dyDescent="0.2">
      <c r="A75" s="86"/>
      <c r="B75" s="88"/>
      <c r="C75" s="90"/>
      <c r="D75" s="27" t="s">
        <v>1</v>
      </c>
      <c r="E75" s="2">
        <v>0</v>
      </c>
      <c r="F75" s="22">
        <f>SUM(G75:O75)</f>
        <v>0</v>
      </c>
      <c r="G75" s="3">
        <v>0</v>
      </c>
      <c r="H75" s="94">
        <v>0</v>
      </c>
      <c r="I75" s="95"/>
      <c r="J75" s="95"/>
      <c r="K75" s="95"/>
      <c r="L75" s="96"/>
      <c r="M75" s="3">
        <v>0</v>
      </c>
      <c r="N75" s="3">
        <v>0</v>
      </c>
      <c r="O75" s="3">
        <v>0</v>
      </c>
      <c r="P75" s="92"/>
    </row>
    <row r="76" spans="1:19" ht="30" x14ac:dyDescent="0.2">
      <c r="A76" s="86"/>
      <c r="B76" s="88"/>
      <c r="C76" s="90"/>
      <c r="D76" s="27" t="s">
        <v>5</v>
      </c>
      <c r="E76" s="2">
        <v>4620</v>
      </c>
      <c r="F76" s="22">
        <f>SUM(G76:O76)</f>
        <v>6284.92</v>
      </c>
      <c r="G76" s="2">
        <v>6284.92</v>
      </c>
      <c r="H76" s="94">
        <v>0</v>
      </c>
      <c r="I76" s="95"/>
      <c r="J76" s="95"/>
      <c r="K76" s="95"/>
      <c r="L76" s="96"/>
      <c r="M76" s="3">
        <v>0</v>
      </c>
      <c r="N76" s="3">
        <v>0</v>
      </c>
      <c r="O76" s="3">
        <v>0</v>
      </c>
      <c r="P76" s="92"/>
      <c r="R76" s="18"/>
    </row>
    <row r="77" spans="1:19" ht="30" x14ac:dyDescent="0.2">
      <c r="A77" s="86"/>
      <c r="B77" s="88"/>
      <c r="C77" s="90"/>
      <c r="D77" s="27" t="s">
        <v>12</v>
      </c>
      <c r="E77" s="2">
        <v>10780</v>
      </c>
      <c r="F77" s="22">
        <f>SUM(G77:O77)</f>
        <v>14664.82</v>
      </c>
      <c r="G77" s="2">
        <v>14664.82</v>
      </c>
      <c r="H77" s="94">
        <v>0</v>
      </c>
      <c r="I77" s="95"/>
      <c r="J77" s="95"/>
      <c r="K77" s="95"/>
      <c r="L77" s="96"/>
      <c r="M77" s="3">
        <v>0</v>
      </c>
      <c r="N77" s="3">
        <v>0</v>
      </c>
      <c r="O77" s="3">
        <v>0</v>
      </c>
      <c r="P77" s="92"/>
      <c r="R77" s="16"/>
    </row>
    <row r="78" spans="1:19" ht="15" x14ac:dyDescent="0.2">
      <c r="A78" s="86"/>
      <c r="B78" s="89"/>
      <c r="C78" s="90"/>
      <c r="D78" s="27" t="s">
        <v>18</v>
      </c>
      <c r="E78" s="2">
        <v>0</v>
      </c>
      <c r="F78" s="22">
        <f>SUM(H78:O78)</f>
        <v>0</v>
      </c>
      <c r="G78" s="3">
        <v>0</v>
      </c>
      <c r="H78" s="94">
        <v>0</v>
      </c>
      <c r="I78" s="95"/>
      <c r="J78" s="95"/>
      <c r="K78" s="95"/>
      <c r="L78" s="96"/>
      <c r="M78" s="3">
        <v>0</v>
      </c>
      <c r="N78" s="3">
        <v>0</v>
      </c>
      <c r="O78" s="3">
        <v>0</v>
      </c>
      <c r="P78" s="93"/>
    </row>
    <row r="79" spans="1:19" s="24" customFormat="1" ht="15" customHeight="1" x14ac:dyDescent="0.2">
      <c r="A79" s="86"/>
      <c r="B79" s="97" t="s">
        <v>119</v>
      </c>
      <c r="C79" s="100" t="s">
        <v>82</v>
      </c>
      <c r="D79" s="100" t="s">
        <v>96</v>
      </c>
      <c r="E79" s="23"/>
      <c r="F79" s="103" t="s">
        <v>0</v>
      </c>
      <c r="G79" s="91" t="s">
        <v>25</v>
      </c>
      <c r="H79" s="105" t="s">
        <v>181</v>
      </c>
      <c r="I79" s="106" t="s">
        <v>179</v>
      </c>
      <c r="J79" s="106"/>
      <c r="K79" s="106"/>
      <c r="L79" s="106"/>
      <c r="M79" s="91" t="s">
        <v>33</v>
      </c>
      <c r="N79" s="91" t="s">
        <v>34</v>
      </c>
      <c r="O79" s="91" t="s">
        <v>35</v>
      </c>
      <c r="P79" s="91"/>
    </row>
    <row r="80" spans="1:19" ht="24" x14ac:dyDescent="0.2">
      <c r="A80" s="86"/>
      <c r="B80" s="98"/>
      <c r="C80" s="101"/>
      <c r="D80" s="101"/>
      <c r="E80" s="3"/>
      <c r="F80" s="104"/>
      <c r="G80" s="93"/>
      <c r="H80" s="105"/>
      <c r="I80" s="72" t="s">
        <v>182</v>
      </c>
      <c r="J80" s="72" t="s">
        <v>183</v>
      </c>
      <c r="K80" s="72" t="s">
        <v>184</v>
      </c>
      <c r="L80" s="72" t="s">
        <v>180</v>
      </c>
      <c r="M80" s="93"/>
      <c r="N80" s="93"/>
      <c r="O80" s="93"/>
      <c r="P80" s="92"/>
    </row>
    <row r="81" spans="1:18" s="6" customFormat="1" ht="15" x14ac:dyDescent="0.2">
      <c r="A81" s="120"/>
      <c r="B81" s="99"/>
      <c r="C81" s="102"/>
      <c r="D81" s="102"/>
      <c r="E81" s="3"/>
      <c r="F81" s="26" t="s">
        <v>120</v>
      </c>
      <c r="G81" s="25">
        <v>3</v>
      </c>
      <c r="H81" s="43" t="s">
        <v>31</v>
      </c>
      <c r="I81" s="42">
        <v>0</v>
      </c>
      <c r="J81" s="42">
        <v>0</v>
      </c>
      <c r="K81" s="42">
        <v>0</v>
      </c>
      <c r="L81" s="42">
        <v>0</v>
      </c>
      <c r="M81" s="25">
        <v>0</v>
      </c>
      <c r="N81" s="25">
        <v>0</v>
      </c>
      <c r="O81" s="25">
        <v>0</v>
      </c>
      <c r="P81" s="93"/>
    </row>
    <row r="82" spans="1:18" ht="15" customHeight="1" x14ac:dyDescent="0.2">
      <c r="A82" s="85" t="s">
        <v>29</v>
      </c>
      <c r="B82" s="87" t="s">
        <v>185</v>
      </c>
      <c r="C82" s="90" t="s">
        <v>38</v>
      </c>
      <c r="D82" s="27" t="s">
        <v>2</v>
      </c>
      <c r="E82" s="3">
        <f>SUM(E83:E86)</f>
        <v>0</v>
      </c>
      <c r="F82" s="22">
        <f>SUM(F83:F86)</f>
        <v>18329.710000000003</v>
      </c>
      <c r="G82" s="3">
        <f>SUM(G83:G86)</f>
        <v>4844.97</v>
      </c>
      <c r="H82" s="94">
        <f>SUM(H83:L86)</f>
        <v>13484.74</v>
      </c>
      <c r="I82" s="95"/>
      <c r="J82" s="95"/>
      <c r="K82" s="95"/>
      <c r="L82" s="96"/>
      <c r="M82" s="3">
        <f>SUM(M83:M86)</f>
        <v>0</v>
      </c>
      <c r="N82" s="3">
        <f>SUM(N83:N86)</f>
        <v>0</v>
      </c>
      <c r="O82" s="3">
        <f>SUM(O83:O86)</f>
        <v>0</v>
      </c>
      <c r="P82" s="91" t="s">
        <v>94</v>
      </c>
    </row>
    <row r="83" spans="1:18" ht="15" x14ac:dyDescent="0.2">
      <c r="A83" s="86"/>
      <c r="B83" s="88"/>
      <c r="C83" s="90"/>
      <c r="D83" s="27" t="s">
        <v>1</v>
      </c>
      <c r="E83" s="2">
        <v>0</v>
      </c>
      <c r="F83" s="22">
        <f>SUM(G83:O83)</f>
        <v>0</v>
      </c>
      <c r="G83" s="3">
        <v>0</v>
      </c>
      <c r="H83" s="94">
        <v>0</v>
      </c>
      <c r="I83" s="95"/>
      <c r="J83" s="95"/>
      <c r="K83" s="95"/>
      <c r="L83" s="96"/>
      <c r="M83" s="3">
        <v>0</v>
      </c>
      <c r="N83" s="3">
        <v>0</v>
      </c>
      <c r="O83" s="3">
        <v>0</v>
      </c>
      <c r="P83" s="92"/>
    </row>
    <row r="84" spans="1:18" ht="30" x14ac:dyDescent="0.2">
      <c r="A84" s="86"/>
      <c r="B84" s="88"/>
      <c r="C84" s="90"/>
      <c r="D84" s="27" t="s">
        <v>5</v>
      </c>
      <c r="E84" s="2">
        <v>0</v>
      </c>
      <c r="F84" s="22">
        <f>SUM(G84:O84)</f>
        <v>1453.49</v>
      </c>
      <c r="G84" s="2">
        <v>1453.49</v>
      </c>
      <c r="H84" s="94">
        <v>0</v>
      </c>
      <c r="I84" s="95"/>
      <c r="J84" s="95"/>
      <c r="K84" s="95"/>
      <c r="L84" s="96"/>
      <c r="M84" s="2">
        <v>0</v>
      </c>
      <c r="N84" s="2">
        <v>0</v>
      </c>
      <c r="O84" s="2">
        <v>0</v>
      </c>
      <c r="P84" s="92"/>
    </row>
    <row r="85" spans="1:18" ht="30" x14ac:dyDescent="0.2">
      <c r="A85" s="86"/>
      <c r="B85" s="88"/>
      <c r="C85" s="90"/>
      <c r="D85" s="27" t="s">
        <v>12</v>
      </c>
      <c r="E85" s="2">
        <v>0</v>
      </c>
      <c r="F85" s="22">
        <f>SUM(G85:O85)</f>
        <v>16876.22</v>
      </c>
      <c r="G85" s="2">
        <v>3391.48</v>
      </c>
      <c r="H85" s="94">
        <v>13484.74</v>
      </c>
      <c r="I85" s="95"/>
      <c r="J85" s="95"/>
      <c r="K85" s="95"/>
      <c r="L85" s="96"/>
      <c r="M85" s="2">
        <v>0</v>
      </c>
      <c r="N85" s="2">
        <v>0</v>
      </c>
      <c r="O85" s="2">
        <v>0</v>
      </c>
      <c r="P85" s="92"/>
      <c r="R85" s="16"/>
    </row>
    <row r="86" spans="1:18" ht="15" x14ac:dyDescent="0.2">
      <c r="A86" s="86"/>
      <c r="B86" s="89"/>
      <c r="C86" s="90"/>
      <c r="D86" s="27" t="s">
        <v>18</v>
      </c>
      <c r="E86" s="2">
        <v>0</v>
      </c>
      <c r="F86" s="22">
        <f>SUM(H86:O86)</f>
        <v>0</v>
      </c>
      <c r="G86" s="3">
        <v>0</v>
      </c>
      <c r="H86" s="94">
        <v>0</v>
      </c>
      <c r="I86" s="95"/>
      <c r="J86" s="95"/>
      <c r="K86" s="95"/>
      <c r="L86" s="96"/>
      <c r="M86" s="3">
        <v>0</v>
      </c>
      <c r="N86" s="3">
        <v>0</v>
      </c>
      <c r="O86" s="3">
        <v>0</v>
      </c>
      <c r="P86" s="93"/>
    </row>
    <row r="87" spans="1:18" s="24" customFormat="1" ht="21.75" customHeight="1" x14ac:dyDescent="0.2">
      <c r="A87" s="86"/>
      <c r="B87" s="97" t="s">
        <v>256</v>
      </c>
      <c r="C87" s="100" t="s">
        <v>82</v>
      </c>
      <c r="D87" s="100" t="s">
        <v>96</v>
      </c>
      <c r="E87" s="23"/>
      <c r="F87" s="103" t="s">
        <v>0</v>
      </c>
      <c r="G87" s="91" t="s">
        <v>25</v>
      </c>
      <c r="H87" s="105" t="s">
        <v>181</v>
      </c>
      <c r="I87" s="106" t="s">
        <v>179</v>
      </c>
      <c r="J87" s="106"/>
      <c r="K87" s="106"/>
      <c r="L87" s="106"/>
      <c r="M87" s="91" t="s">
        <v>33</v>
      </c>
      <c r="N87" s="91" t="s">
        <v>34</v>
      </c>
      <c r="O87" s="91" t="s">
        <v>35</v>
      </c>
      <c r="P87" s="91"/>
    </row>
    <row r="88" spans="1:18" ht="28.5" customHeight="1" x14ac:dyDescent="0.2">
      <c r="A88" s="86"/>
      <c r="B88" s="98"/>
      <c r="C88" s="101"/>
      <c r="D88" s="101"/>
      <c r="E88" s="3"/>
      <c r="F88" s="104"/>
      <c r="G88" s="93"/>
      <c r="H88" s="105"/>
      <c r="I88" s="72" t="s">
        <v>182</v>
      </c>
      <c r="J88" s="72" t="s">
        <v>183</v>
      </c>
      <c r="K88" s="72" t="s">
        <v>184</v>
      </c>
      <c r="L88" s="72" t="s">
        <v>180</v>
      </c>
      <c r="M88" s="93"/>
      <c r="N88" s="93"/>
      <c r="O88" s="93"/>
      <c r="P88" s="92"/>
    </row>
    <row r="89" spans="1:18" ht="21.75" customHeight="1" x14ac:dyDescent="0.2">
      <c r="A89" s="86"/>
      <c r="B89" s="99"/>
      <c r="C89" s="102"/>
      <c r="D89" s="102"/>
      <c r="E89" s="3"/>
      <c r="F89" s="26" t="s">
        <v>22</v>
      </c>
      <c r="G89" s="25">
        <v>0</v>
      </c>
      <c r="H89" s="44" t="s">
        <v>22</v>
      </c>
      <c r="I89" s="45">
        <v>0</v>
      </c>
      <c r="J89" s="45">
        <v>0</v>
      </c>
      <c r="K89" s="45">
        <v>0</v>
      </c>
      <c r="L89" s="45">
        <v>1</v>
      </c>
      <c r="M89" s="25">
        <v>0</v>
      </c>
      <c r="N89" s="25">
        <v>0</v>
      </c>
      <c r="O89" s="25">
        <v>0</v>
      </c>
      <c r="P89" s="93"/>
    </row>
    <row r="90" spans="1:18" ht="21.75" customHeight="1" x14ac:dyDescent="0.2">
      <c r="A90" s="85" t="s">
        <v>61</v>
      </c>
      <c r="B90" s="87" t="s">
        <v>270</v>
      </c>
      <c r="C90" s="90" t="s">
        <v>38</v>
      </c>
      <c r="D90" s="27" t="s">
        <v>2</v>
      </c>
      <c r="E90" s="3"/>
      <c r="F90" s="22">
        <f>SUM(G90:O90)</f>
        <v>34367.5</v>
      </c>
      <c r="G90" s="3">
        <v>0</v>
      </c>
      <c r="H90" s="94">
        <f>SUM(H91:L94)</f>
        <v>34367.5</v>
      </c>
      <c r="I90" s="95"/>
      <c r="J90" s="95"/>
      <c r="K90" s="95"/>
      <c r="L90" s="96"/>
      <c r="M90" s="3">
        <v>0</v>
      </c>
      <c r="N90" s="3">
        <v>0</v>
      </c>
      <c r="O90" s="3">
        <v>0</v>
      </c>
      <c r="P90" s="91" t="s">
        <v>94</v>
      </c>
    </row>
    <row r="91" spans="1:18" ht="21.75" customHeight="1" x14ac:dyDescent="0.2">
      <c r="A91" s="86"/>
      <c r="B91" s="88"/>
      <c r="C91" s="90"/>
      <c r="D91" s="27" t="s">
        <v>1</v>
      </c>
      <c r="E91" s="2"/>
      <c r="F91" s="22">
        <v>0</v>
      </c>
      <c r="G91" s="3">
        <v>0</v>
      </c>
      <c r="H91" s="94">
        <v>0</v>
      </c>
      <c r="I91" s="95"/>
      <c r="J91" s="95"/>
      <c r="K91" s="95"/>
      <c r="L91" s="96"/>
      <c r="M91" s="3">
        <v>0</v>
      </c>
      <c r="N91" s="3">
        <v>0</v>
      </c>
      <c r="O91" s="3">
        <v>0</v>
      </c>
      <c r="P91" s="92"/>
    </row>
    <row r="92" spans="1:18" ht="21.75" customHeight="1" x14ac:dyDescent="0.2">
      <c r="A92" s="86"/>
      <c r="B92" s="88"/>
      <c r="C92" s="90"/>
      <c r="D92" s="27" t="s">
        <v>5</v>
      </c>
      <c r="E92" s="2"/>
      <c r="F92" s="22">
        <v>0</v>
      </c>
      <c r="G92" s="2">
        <v>0</v>
      </c>
      <c r="H92" s="94">
        <v>0</v>
      </c>
      <c r="I92" s="95"/>
      <c r="J92" s="95"/>
      <c r="K92" s="95"/>
      <c r="L92" s="96"/>
      <c r="M92" s="2">
        <v>0</v>
      </c>
      <c r="N92" s="2">
        <v>0</v>
      </c>
      <c r="O92" s="2">
        <v>0</v>
      </c>
      <c r="P92" s="92"/>
    </row>
    <row r="93" spans="1:18" ht="29.25" customHeight="1" x14ac:dyDescent="0.2">
      <c r="A93" s="86"/>
      <c r="B93" s="88"/>
      <c r="C93" s="90"/>
      <c r="D93" s="27" t="s">
        <v>12</v>
      </c>
      <c r="E93" s="2"/>
      <c r="F93" s="22">
        <f>SUM(G93:O93)</f>
        <v>34367.5</v>
      </c>
      <c r="G93" s="2">
        <v>0</v>
      </c>
      <c r="H93" s="94">
        <v>34367.5</v>
      </c>
      <c r="I93" s="95"/>
      <c r="J93" s="95"/>
      <c r="K93" s="95"/>
      <c r="L93" s="96"/>
      <c r="M93" s="2">
        <v>0</v>
      </c>
      <c r="N93" s="2">
        <v>0</v>
      </c>
      <c r="O93" s="2">
        <v>0</v>
      </c>
      <c r="P93" s="92"/>
    </row>
    <row r="94" spans="1:18" ht="21.75" customHeight="1" x14ac:dyDescent="0.2">
      <c r="A94" s="86"/>
      <c r="B94" s="89"/>
      <c r="C94" s="90"/>
      <c r="D94" s="27" t="s">
        <v>18</v>
      </c>
      <c r="E94" s="2"/>
      <c r="F94" s="22">
        <v>0</v>
      </c>
      <c r="G94" s="3">
        <v>0</v>
      </c>
      <c r="H94" s="94">
        <v>0</v>
      </c>
      <c r="I94" s="95"/>
      <c r="J94" s="95"/>
      <c r="K94" s="95"/>
      <c r="L94" s="96"/>
      <c r="M94" s="3">
        <v>0</v>
      </c>
      <c r="N94" s="3">
        <v>0</v>
      </c>
      <c r="O94" s="3">
        <v>0</v>
      </c>
      <c r="P94" s="93"/>
    </row>
    <row r="95" spans="1:18" ht="21.75" customHeight="1" x14ac:dyDescent="0.2">
      <c r="A95" s="86"/>
      <c r="B95" s="97" t="s">
        <v>271</v>
      </c>
      <c r="C95" s="100" t="s">
        <v>82</v>
      </c>
      <c r="D95" s="100" t="s">
        <v>96</v>
      </c>
      <c r="E95" s="23"/>
      <c r="F95" s="103" t="s">
        <v>0</v>
      </c>
      <c r="G95" s="91" t="s">
        <v>25</v>
      </c>
      <c r="H95" s="105" t="s">
        <v>181</v>
      </c>
      <c r="I95" s="106" t="s">
        <v>179</v>
      </c>
      <c r="J95" s="106"/>
      <c r="K95" s="106"/>
      <c r="L95" s="106"/>
      <c r="M95" s="91" t="s">
        <v>33</v>
      </c>
      <c r="N95" s="91" t="s">
        <v>34</v>
      </c>
      <c r="O95" s="91" t="s">
        <v>35</v>
      </c>
      <c r="P95" s="91"/>
    </row>
    <row r="96" spans="1:18" ht="21.75" customHeight="1" x14ac:dyDescent="0.2">
      <c r="A96" s="86"/>
      <c r="B96" s="98"/>
      <c r="C96" s="101"/>
      <c r="D96" s="101"/>
      <c r="E96" s="3"/>
      <c r="F96" s="104"/>
      <c r="G96" s="93"/>
      <c r="H96" s="105"/>
      <c r="I96" s="72" t="s">
        <v>182</v>
      </c>
      <c r="J96" s="72" t="s">
        <v>183</v>
      </c>
      <c r="K96" s="72" t="s">
        <v>184</v>
      </c>
      <c r="L96" s="72" t="s">
        <v>180</v>
      </c>
      <c r="M96" s="93"/>
      <c r="N96" s="93"/>
      <c r="O96" s="93"/>
      <c r="P96" s="92"/>
    </row>
    <row r="97" spans="1:18" ht="21.75" customHeight="1" x14ac:dyDescent="0.2">
      <c r="A97" s="86"/>
      <c r="B97" s="99"/>
      <c r="C97" s="102"/>
      <c r="D97" s="102"/>
      <c r="E97" s="3"/>
      <c r="F97" s="26" t="s">
        <v>90</v>
      </c>
      <c r="G97" s="25">
        <v>0</v>
      </c>
      <c r="H97" s="44" t="s">
        <v>90</v>
      </c>
      <c r="I97" s="45">
        <v>0</v>
      </c>
      <c r="J97" s="45">
        <v>0</v>
      </c>
      <c r="K97" s="45">
        <v>0</v>
      </c>
      <c r="L97" s="45">
        <v>2</v>
      </c>
      <c r="M97" s="25">
        <v>0</v>
      </c>
      <c r="N97" s="25">
        <v>0</v>
      </c>
      <c r="O97" s="25">
        <v>0</v>
      </c>
      <c r="P97" s="93"/>
    </row>
    <row r="98" spans="1:18" ht="15" customHeight="1" x14ac:dyDescent="0.2">
      <c r="A98" s="85" t="s">
        <v>272</v>
      </c>
      <c r="B98" s="87" t="s">
        <v>73</v>
      </c>
      <c r="C98" s="90" t="s">
        <v>38</v>
      </c>
      <c r="D98" s="27" t="s">
        <v>2</v>
      </c>
      <c r="E98" s="3">
        <f>SUM(E99:E102)</f>
        <v>0</v>
      </c>
      <c r="F98" s="22">
        <f>SUM(F99:F102)</f>
        <v>6500</v>
      </c>
      <c r="G98" s="3">
        <f>SUM(G99:G102)</f>
        <v>6500</v>
      </c>
      <c r="H98" s="94">
        <f>SUM(H99:L102)</f>
        <v>0</v>
      </c>
      <c r="I98" s="95"/>
      <c r="J98" s="95"/>
      <c r="K98" s="95"/>
      <c r="L98" s="96"/>
      <c r="M98" s="3">
        <f>SUM(M99:M102)</f>
        <v>0</v>
      </c>
      <c r="N98" s="3">
        <f>SUM(N99:N102)</f>
        <v>0</v>
      </c>
      <c r="O98" s="3">
        <f>SUM(O99:O102)</f>
        <v>0</v>
      </c>
      <c r="P98" s="91" t="s">
        <v>94</v>
      </c>
    </row>
    <row r="99" spans="1:18" ht="15" x14ac:dyDescent="0.2">
      <c r="A99" s="86"/>
      <c r="B99" s="88"/>
      <c r="C99" s="90"/>
      <c r="D99" s="27" t="s">
        <v>1</v>
      </c>
      <c r="E99" s="2">
        <v>0</v>
      </c>
      <c r="F99" s="22">
        <f>SUM(G99:O99)</f>
        <v>0</v>
      </c>
      <c r="G99" s="3">
        <v>0</v>
      </c>
      <c r="H99" s="94">
        <v>0</v>
      </c>
      <c r="I99" s="95"/>
      <c r="J99" s="95"/>
      <c r="K99" s="95"/>
      <c r="L99" s="96"/>
      <c r="M99" s="3">
        <v>0</v>
      </c>
      <c r="N99" s="3">
        <v>0</v>
      </c>
      <c r="O99" s="3">
        <v>0</v>
      </c>
      <c r="P99" s="92"/>
    </row>
    <row r="100" spans="1:18" ht="30" x14ac:dyDescent="0.2">
      <c r="A100" s="86"/>
      <c r="B100" s="88"/>
      <c r="C100" s="90"/>
      <c r="D100" s="27" t="s">
        <v>5</v>
      </c>
      <c r="E100" s="2">
        <v>0</v>
      </c>
      <c r="F100" s="22">
        <f>SUM(G100:O100)</f>
        <v>0</v>
      </c>
      <c r="G100" s="2">
        <v>0</v>
      </c>
      <c r="H100" s="94">
        <v>0</v>
      </c>
      <c r="I100" s="95"/>
      <c r="J100" s="95"/>
      <c r="K100" s="95"/>
      <c r="L100" s="96"/>
      <c r="M100" s="2">
        <v>0</v>
      </c>
      <c r="N100" s="2">
        <v>0</v>
      </c>
      <c r="O100" s="2">
        <v>0</v>
      </c>
      <c r="P100" s="92"/>
    </row>
    <row r="101" spans="1:18" ht="30" x14ac:dyDescent="0.2">
      <c r="A101" s="86"/>
      <c r="B101" s="88"/>
      <c r="C101" s="90"/>
      <c r="D101" s="27" t="s">
        <v>12</v>
      </c>
      <c r="E101" s="2">
        <v>0</v>
      </c>
      <c r="F101" s="22">
        <f>SUM(G101:O101)</f>
        <v>6500</v>
      </c>
      <c r="G101" s="2">
        <v>6500</v>
      </c>
      <c r="H101" s="94">
        <v>0</v>
      </c>
      <c r="I101" s="95"/>
      <c r="J101" s="95"/>
      <c r="K101" s="95"/>
      <c r="L101" s="96"/>
      <c r="M101" s="2">
        <v>0</v>
      </c>
      <c r="N101" s="2">
        <v>0</v>
      </c>
      <c r="O101" s="2">
        <v>0</v>
      </c>
      <c r="P101" s="92"/>
      <c r="R101" s="16"/>
    </row>
    <row r="102" spans="1:18" ht="15" x14ac:dyDescent="0.2">
      <c r="A102" s="86"/>
      <c r="B102" s="89"/>
      <c r="C102" s="90"/>
      <c r="D102" s="27" t="s">
        <v>18</v>
      </c>
      <c r="E102" s="2">
        <v>0</v>
      </c>
      <c r="F102" s="22">
        <f>SUM(H102:O102)</f>
        <v>0</v>
      </c>
      <c r="G102" s="3">
        <v>0</v>
      </c>
      <c r="H102" s="94">
        <v>0</v>
      </c>
      <c r="I102" s="95"/>
      <c r="J102" s="95"/>
      <c r="K102" s="95"/>
      <c r="L102" s="96"/>
      <c r="M102" s="3">
        <v>0</v>
      </c>
      <c r="N102" s="3">
        <v>0</v>
      </c>
      <c r="O102" s="3">
        <v>0</v>
      </c>
      <c r="P102" s="93"/>
    </row>
    <row r="103" spans="1:18" s="24" customFormat="1" ht="15" customHeight="1" x14ac:dyDescent="0.2">
      <c r="A103" s="86"/>
      <c r="B103" s="97" t="s">
        <v>121</v>
      </c>
      <c r="C103" s="100" t="s">
        <v>82</v>
      </c>
      <c r="D103" s="100" t="s">
        <v>96</v>
      </c>
      <c r="E103" s="23"/>
      <c r="F103" s="103" t="s">
        <v>0</v>
      </c>
      <c r="G103" s="91" t="s">
        <v>25</v>
      </c>
      <c r="H103" s="105" t="s">
        <v>181</v>
      </c>
      <c r="I103" s="106" t="s">
        <v>179</v>
      </c>
      <c r="J103" s="106"/>
      <c r="K103" s="106"/>
      <c r="L103" s="106"/>
      <c r="M103" s="91" t="s">
        <v>33</v>
      </c>
      <c r="N103" s="91" t="s">
        <v>34</v>
      </c>
      <c r="O103" s="91" t="s">
        <v>35</v>
      </c>
      <c r="P103" s="110"/>
    </row>
    <row r="104" spans="1:18" ht="24" x14ac:dyDescent="0.2">
      <c r="A104" s="86"/>
      <c r="B104" s="98"/>
      <c r="C104" s="101"/>
      <c r="D104" s="101"/>
      <c r="E104" s="3"/>
      <c r="F104" s="104"/>
      <c r="G104" s="93"/>
      <c r="H104" s="105"/>
      <c r="I104" s="72" t="s">
        <v>182</v>
      </c>
      <c r="J104" s="72" t="s">
        <v>183</v>
      </c>
      <c r="K104" s="72" t="s">
        <v>184</v>
      </c>
      <c r="L104" s="72" t="s">
        <v>180</v>
      </c>
      <c r="M104" s="93"/>
      <c r="N104" s="93"/>
      <c r="O104" s="93"/>
      <c r="P104" s="110"/>
    </row>
    <row r="105" spans="1:18" s="6" customFormat="1" ht="15" x14ac:dyDescent="0.2">
      <c r="A105" s="86"/>
      <c r="B105" s="99"/>
      <c r="C105" s="102"/>
      <c r="D105" s="102"/>
      <c r="E105" s="3"/>
      <c r="F105" s="26">
        <v>0</v>
      </c>
      <c r="G105" s="25">
        <v>0</v>
      </c>
      <c r="H105" s="43" t="s">
        <v>31</v>
      </c>
      <c r="I105" s="42">
        <v>0</v>
      </c>
      <c r="J105" s="42">
        <v>0</v>
      </c>
      <c r="K105" s="42">
        <v>0</v>
      </c>
      <c r="L105" s="42">
        <v>0</v>
      </c>
      <c r="M105" s="25">
        <v>0</v>
      </c>
      <c r="N105" s="25">
        <v>0</v>
      </c>
      <c r="O105" s="25">
        <v>0</v>
      </c>
      <c r="P105" s="110"/>
    </row>
    <row r="106" spans="1:18" s="24" customFormat="1" ht="15" customHeight="1" x14ac:dyDescent="0.2">
      <c r="A106" s="86"/>
      <c r="B106" s="97" t="s">
        <v>122</v>
      </c>
      <c r="C106" s="100" t="s">
        <v>82</v>
      </c>
      <c r="D106" s="100" t="s">
        <v>96</v>
      </c>
      <c r="E106" s="23"/>
      <c r="F106" s="121" t="s">
        <v>0</v>
      </c>
      <c r="G106" s="91" t="s">
        <v>25</v>
      </c>
      <c r="H106" s="105" t="s">
        <v>181</v>
      </c>
      <c r="I106" s="106" t="s">
        <v>179</v>
      </c>
      <c r="J106" s="106"/>
      <c r="K106" s="106"/>
      <c r="L106" s="106"/>
      <c r="M106" s="91" t="s">
        <v>33</v>
      </c>
      <c r="N106" s="91" t="s">
        <v>34</v>
      </c>
      <c r="O106" s="91" t="s">
        <v>35</v>
      </c>
      <c r="P106" s="110"/>
    </row>
    <row r="107" spans="1:18" ht="24" x14ac:dyDescent="0.2">
      <c r="A107" s="86"/>
      <c r="B107" s="98"/>
      <c r="C107" s="101"/>
      <c r="D107" s="101"/>
      <c r="E107" s="3"/>
      <c r="F107" s="122"/>
      <c r="G107" s="93"/>
      <c r="H107" s="105"/>
      <c r="I107" s="72" t="s">
        <v>182</v>
      </c>
      <c r="J107" s="72" t="s">
        <v>183</v>
      </c>
      <c r="K107" s="72" t="s">
        <v>184</v>
      </c>
      <c r="L107" s="72" t="s">
        <v>180</v>
      </c>
      <c r="M107" s="93"/>
      <c r="N107" s="93"/>
      <c r="O107" s="93"/>
      <c r="P107" s="110"/>
    </row>
    <row r="108" spans="1:18" s="6" customFormat="1" ht="15" x14ac:dyDescent="0.2">
      <c r="A108" s="120"/>
      <c r="B108" s="99"/>
      <c r="C108" s="102"/>
      <c r="D108" s="102"/>
      <c r="E108" s="3"/>
      <c r="F108" s="26">
        <v>3</v>
      </c>
      <c r="G108" s="25">
        <v>3</v>
      </c>
      <c r="H108" s="43" t="s">
        <v>31</v>
      </c>
      <c r="I108" s="42">
        <v>0</v>
      </c>
      <c r="J108" s="42">
        <v>0</v>
      </c>
      <c r="K108" s="42">
        <v>0</v>
      </c>
      <c r="L108" s="42">
        <v>0</v>
      </c>
      <c r="M108" s="25">
        <v>0</v>
      </c>
      <c r="N108" s="25">
        <v>0</v>
      </c>
      <c r="O108" s="25">
        <v>0</v>
      </c>
      <c r="P108" s="110"/>
    </row>
    <row r="109" spans="1:18" ht="15" customHeight="1" x14ac:dyDescent="0.2">
      <c r="A109" s="111"/>
      <c r="B109" s="114" t="s">
        <v>123</v>
      </c>
      <c r="C109" s="115"/>
      <c r="D109" s="81" t="s">
        <v>2</v>
      </c>
      <c r="E109" s="19">
        <v>0</v>
      </c>
      <c r="F109" s="19">
        <f>F53+F16</f>
        <v>779298.27</v>
      </c>
      <c r="G109" s="19">
        <f>SUM(G110:G113)</f>
        <v>535486.03</v>
      </c>
      <c r="H109" s="107">
        <f>SUM(H110:L113)</f>
        <v>143992.24</v>
      </c>
      <c r="I109" s="108"/>
      <c r="J109" s="108"/>
      <c r="K109" s="108"/>
      <c r="L109" s="109"/>
      <c r="M109" s="19">
        <f>SUM(M110:M113)</f>
        <v>71680</v>
      </c>
      <c r="N109" s="19">
        <f>SUM(N110:N113)</f>
        <v>28140</v>
      </c>
      <c r="O109" s="19">
        <f>SUM(O110:O113)</f>
        <v>0</v>
      </c>
      <c r="P109" s="91"/>
    </row>
    <row r="110" spans="1:18" x14ac:dyDescent="0.2">
      <c r="A110" s="112"/>
      <c r="B110" s="116"/>
      <c r="C110" s="117"/>
      <c r="D110" s="81" t="s">
        <v>1</v>
      </c>
      <c r="E110" s="19">
        <v>0</v>
      </c>
      <c r="F110" s="19">
        <f>F54+F17</f>
        <v>142109.78</v>
      </c>
      <c r="G110" s="19">
        <f t="shared" ref="G110:H113" si="6">G54+G17</f>
        <v>142109.78</v>
      </c>
      <c r="H110" s="107">
        <f t="shared" si="6"/>
        <v>0</v>
      </c>
      <c r="I110" s="108"/>
      <c r="J110" s="108"/>
      <c r="K110" s="108"/>
      <c r="L110" s="109"/>
      <c r="M110" s="19">
        <f t="shared" ref="M110:O113" si="7">M54+M17</f>
        <v>0</v>
      </c>
      <c r="N110" s="19">
        <f t="shared" si="7"/>
        <v>0</v>
      </c>
      <c r="O110" s="19">
        <f t="shared" si="7"/>
        <v>0</v>
      </c>
      <c r="P110" s="92"/>
      <c r="R110" s="16"/>
    </row>
    <row r="111" spans="1:18" ht="28.5" x14ac:dyDescent="0.2">
      <c r="A111" s="112"/>
      <c r="B111" s="116"/>
      <c r="C111" s="117"/>
      <c r="D111" s="81" t="s">
        <v>5</v>
      </c>
      <c r="E111" s="19">
        <v>0</v>
      </c>
      <c r="F111" s="19">
        <f>F55+F18</f>
        <v>322396.98000000004</v>
      </c>
      <c r="G111" s="19">
        <f t="shared" si="6"/>
        <v>195218.94</v>
      </c>
      <c r="H111" s="107">
        <f t="shared" si="6"/>
        <v>62394.86</v>
      </c>
      <c r="I111" s="108"/>
      <c r="J111" s="108"/>
      <c r="K111" s="108"/>
      <c r="L111" s="109"/>
      <c r="M111" s="19">
        <f t="shared" si="7"/>
        <v>46520.32</v>
      </c>
      <c r="N111" s="19">
        <f t="shared" si="7"/>
        <v>18262.86</v>
      </c>
      <c r="O111" s="19">
        <f t="shared" si="7"/>
        <v>0</v>
      </c>
      <c r="P111" s="92"/>
      <c r="R111" s="15"/>
    </row>
    <row r="112" spans="1:18" ht="28.5" x14ac:dyDescent="0.2">
      <c r="A112" s="112"/>
      <c r="B112" s="116"/>
      <c r="C112" s="117"/>
      <c r="D112" s="81" t="s">
        <v>12</v>
      </c>
      <c r="E112" s="19">
        <v>0</v>
      </c>
      <c r="F112" s="19">
        <f>F56+F19</f>
        <v>314791.50999999995</v>
      </c>
      <c r="G112" s="19">
        <f t="shared" si="6"/>
        <v>198157.31</v>
      </c>
      <c r="H112" s="107">
        <f t="shared" si="6"/>
        <v>81597.38</v>
      </c>
      <c r="I112" s="108"/>
      <c r="J112" s="108"/>
      <c r="K112" s="108"/>
      <c r="L112" s="109"/>
      <c r="M112" s="19">
        <f t="shared" si="7"/>
        <v>25159.68</v>
      </c>
      <c r="N112" s="19">
        <f t="shared" si="7"/>
        <v>9877.14</v>
      </c>
      <c r="O112" s="19">
        <f t="shared" si="7"/>
        <v>0</v>
      </c>
      <c r="P112" s="92"/>
    </row>
    <row r="113" spans="1:16" x14ac:dyDescent="0.2">
      <c r="A113" s="113"/>
      <c r="B113" s="118"/>
      <c r="C113" s="119"/>
      <c r="D113" s="81" t="s">
        <v>18</v>
      </c>
      <c r="E113" s="19">
        <v>0</v>
      </c>
      <c r="F113" s="19">
        <f>F57+F20</f>
        <v>0</v>
      </c>
      <c r="G113" s="19">
        <f t="shared" si="6"/>
        <v>0</v>
      </c>
      <c r="H113" s="107">
        <f t="shared" si="6"/>
        <v>0</v>
      </c>
      <c r="I113" s="108"/>
      <c r="J113" s="108"/>
      <c r="K113" s="108"/>
      <c r="L113" s="109"/>
      <c r="M113" s="19">
        <f t="shared" si="7"/>
        <v>0</v>
      </c>
      <c r="N113" s="19">
        <f t="shared" si="7"/>
        <v>0</v>
      </c>
      <c r="O113" s="19">
        <f t="shared" si="7"/>
        <v>0</v>
      </c>
      <c r="P113" s="93"/>
    </row>
    <row r="114" spans="1:16" x14ac:dyDescent="0.2">
      <c r="P114" s="29" t="s">
        <v>109</v>
      </c>
    </row>
  </sheetData>
  <mergeCells count="249">
    <mergeCell ref="A9:P9"/>
    <mergeCell ref="G13:O13"/>
    <mergeCell ref="G79:G80"/>
    <mergeCell ref="G87:G88"/>
    <mergeCell ref="G103:G104"/>
    <mergeCell ref="G106:G107"/>
    <mergeCell ref="A10:P10"/>
    <mergeCell ref="A11:P11"/>
    <mergeCell ref="A13:A14"/>
    <mergeCell ref="B13:B14"/>
    <mergeCell ref="C13:C14"/>
    <mergeCell ref="D13:D14"/>
    <mergeCell ref="E13:E14"/>
    <mergeCell ref="F13:F14"/>
    <mergeCell ref="P13:P14"/>
    <mergeCell ref="H14:L14"/>
    <mergeCell ref="H15:L15"/>
    <mergeCell ref="A16:A20"/>
    <mergeCell ref="B16:B20"/>
    <mergeCell ref="C16:C20"/>
    <mergeCell ref="H16:L16"/>
    <mergeCell ref="P16:P20"/>
    <mergeCell ref="H17:L17"/>
    <mergeCell ref="H18:L18"/>
    <mergeCell ref="H19:L19"/>
    <mergeCell ref="H20:L20"/>
    <mergeCell ref="A21:A28"/>
    <mergeCell ref="B21:B25"/>
    <mergeCell ref="C21:C25"/>
    <mergeCell ref="H21:L21"/>
    <mergeCell ref="I26:L26"/>
    <mergeCell ref="P21:P25"/>
    <mergeCell ref="H22:L22"/>
    <mergeCell ref="H23:L23"/>
    <mergeCell ref="H24:L24"/>
    <mergeCell ref="H25:L25"/>
    <mergeCell ref="B26:B28"/>
    <mergeCell ref="C26:C28"/>
    <mergeCell ref="D26:D28"/>
    <mergeCell ref="F26:F27"/>
    <mergeCell ref="H26:H27"/>
    <mergeCell ref="M26:M27"/>
    <mergeCell ref="N26:N27"/>
    <mergeCell ref="O26:O27"/>
    <mergeCell ref="P26:P28"/>
    <mergeCell ref="G26:G27"/>
    <mergeCell ref="A29:A36"/>
    <mergeCell ref="B29:B33"/>
    <mergeCell ref="C29:C33"/>
    <mergeCell ref="H29:L29"/>
    <mergeCell ref="P29:P33"/>
    <mergeCell ref="H30:L30"/>
    <mergeCell ref="H31:L31"/>
    <mergeCell ref="H32:L32"/>
    <mergeCell ref="H33:L33"/>
    <mergeCell ref="B34:B36"/>
    <mergeCell ref="C34:C36"/>
    <mergeCell ref="D34:D36"/>
    <mergeCell ref="F34:F35"/>
    <mergeCell ref="H34:H35"/>
    <mergeCell ref="I34:L34"/>
    <mergeCell ref="M34:M35"/>
    <mergeCell ref="N34:N35"/>
    <mergeCell ref="O34:O35"/>
    <mergeCell ref="P34:P36"/>
    <mergeCell ref="G34:G35"/>
    <mergeCell ref="B53:B57"/>
    <mergeCell ref="A37:A44"/>
    <mergeCell ref="B37:B41"/>
    <mergeCell ref="C37:C41"/>
    <mergeCell ref="H37:L37"/>
    <mergeCell ref="P37:P41"/>
    <mergeCell ref="H38:L38"/>
    <mergeCell ref="H39:L39"/>
    <mergeCell ref="H40:L40"/>
    <mergeCell ref="H41:L41"/>
    <mergeCell ref="B42:B44"/>
    <mergeCell ref="C42:C44"/>
    <mergeCell ref="D42:D44"/>
    <mergeCell ref="F42:F43"/>
    <mergeCell ref="H42:H43"/>
    <mergeCell ref="I42:L42"/>
    <mergeCell ref="M42:M43"/>
    <mergeCell ref="N42:N43"/>
    <mergeCell ref="O42:O43"/>
    <mergeCell ref="P42:P44"/>
    <mergeCell ref="G42:G43"/>
    <mergeCell ref="A45:A52"/>
    <mergeCell ref="B45:B49"/>
    <mergeCell ref="C45:C49"/>
    <mergeCell ref="H45:L45"/>
    <mergeCell ref="P45:P49"/>
    <mergeCell ref="H46:L46"/>
    <mergeCell ref="H47:L47"/>
    <mergeCell ref="H48:L48"/>
    <mergeCell ref="H49:L49"/>
    <mergeCell ref="B50:B52"/>
    <mergeCell ref="C50:C52"/>
    <mergeCell ref="D50:D52"/>
    <mergeCell ref="F50:F51"/>
    <mergeCell ref="H50:H51"/>
    <mergeCell ref="I50:L50"/>
    <mergeCell ref="M50:M51"/>
    <mergeCell ref="N50:N51"/>
    <mergeCell ref="O50:O51"/>
    <mergeCell ref="P50:P52"/>
    <mergeCell ref="G50:G51"/>
    <mergeCell ref="C53:C57"/>
    <mergeCell ref="H53:L53"/>
    <mergeCell ref="P53:P56"/>
    <mergeCell ref="H54:L54"/>
    <mergeCell ref="H55:L55"/>
    <mergeCell ref="H56:L56"/>
    <mergeCell ref="H57:L57"/>
    <mergeCell ref="P57:P61"/>
    <mergeCell ref="A58:A65"/>
    <mergeCell ref="B58:B62"/>
    <mergeCell ref="C58:C62"/>
    <mergeCell ref="H58:L58"/>
    <mergeCell ref="H59:L59"/>
    <mergeCell ref="H60:L60"/>
    <mergeCell ref="H61:L61"/>
    <mergeCell ref="H62:L62"/>
    <mergeCell ref="P62:P70"/>
    <mergeCell ref="B63:B65"/>
    <mergeCell ref="C63:C65"/>
    <mergeCell ref="D63:D65"/>
    <mergeCell ref="F63:F64"/>
    <mergeCell ref="H63:H64"/>
    <mergeCell ref="G63:G64"/>
    <mergeCell ref="A53:A57"/>
    <mergeCell ref="I63:L63"/>
    <mergeCell ref="M63:M64"/>
    <mergeCell ref="N63:N64"/>
    <mergeCell ref="O63:O64"/>
    <mergeCell ref="A66:A73"/>
    <mergeCell ref="B66:B70"/>
    <mergeCell ref="C66:C70"/>
    <mergeCell ref="H66:L66"/>
    <mergeCell ref="H67:L67"/>
    <mergeCell ref="H68:L68"/>
    <mergeCell ref="H69:L69"/>
    <mergeCell ref="H70:L70"/>
    <mergeCell ref="B71:B73"/>
    <mergeCell ref="C71:C73"/>
    <mergeCell ref="D71:D73"/>
    <mergeCell ref="F71:F72"/>
    <mergeCell ref="H71:H72"/>
    <mergeCell ref="I71:L71"/>
    <mergeCell ref="M71:M72"/>
    <mergeCell ref="N71:N72"/>
    <mergeCell ref="O71:O72"/>
    <mergeCell ref="P71:P73"/>
    <mergeCell ref="A74:A81"/>
    <mergeCell ref="B74:B78"/>
    <mergeCell ref="C74:C78"/>
    <mergeCell ref="H74:L74"/>
    <mergeCell ref="P74:P78"/>
    <mergeCell ref="H75:L75"/>
    <mergeCell ref="H76:L76"/>
    <mergeCell ref="H77:L77"/>
    <mergeCell ref="H78:L78"/>
    <mergeCell ref="B79:B81"/>
    <mergeCell ref="C79:C81"/>
    <mergeCell ref="D79:D81"/>
    <mergeCell ref="F79:F80"/>
    <mergeCell ref="H79:H80"/>
    <mergeCell ref="I79:L79"/>
    <mergeCell ref="M79:M80"/>
    <mergeCell ref="N79:N80"/>
    <mergeCell ref="O79:O80"/>
    <mergeCell ref="P79:P81"/>
    <mergeCell ref="G71:G72"/>
    <mergeCell ref="C103:C105"/>
    <mergeCell ref="D103:D105"/>
    <mergeCell ref="F103:F104"/>
    <mergeCell ref="H103:H104"/>
    <mergeCell ref="I103:L103"/>
    <mergeCell ref="M103:M104"/>
    <mergeCell ref="N103:N104"/>
    <mergeCell ref="H106:H107"/>
    <mergeCell ref="A109:A113"/>
    <mergeCell ref="B109:C113"/>
    <mergeCell ref="H109:L109"/>
    <mergeCell ref="A98:A108"/>
    <mergeCell ref="B98:B102"/>
    <mergeCell ref="C98:C102"/>
    <mergeCell ref="H98:L98"/>
    <mergeCell ref="B106:B108"/>
    <mergeCell ref="C106:C108"/>
    <mergeCell ref="D106:D108"/>
    <mergeCell ref="F106:F107"/>
    <mergeCell ref="B103:B105"/>
    <mergeCell ref="P98:P102"/>
    <mergeCell ref="H99:L99"/>
    <mergeCell ref="H100:L100"/>
    <mergeCell ref="H101:L101"/>
    <mergeCell ref="H102:L102"/>
    <mergeCell ref="P109:P113"/>
    <mergeCell ref="H110:L110"/>
    <mergeCell ref="H111:L111"/>
    <mergeCell ref="H112:L112"/>
    <mergeCell ref="H113:L113"/>
    <mergeCell ref="I106:L106"/>
    <mergeCell ref="M106:M107"/>
    <mergeCell ref="N106:N107"/>
    <mergeCell ref="O106:O107"/>
    <mergeCell ref="P106:P108"/>
    <mergeCell ref="O103:O104"/>
    <mergeCell ref="P103:P105"/>
    <mergeCell ref="A82:A89"/>
    <mergeCell ref="B82:B86"/>
    <mergeCell ref="C82:C86"/>
    <mergeCell ref="H82:L82"/>
    <mergeCell ref="P82:P86"/>
    <mergeCell ref="H83:L83"/>
    <mergeCell ref="H84:L84"/>
    <mergeCell ref="H85:L85"/>
    <mergeCell ref="H86:L86"/>
    <mergeCell ref="B87:B89"/>
    <mergeCell ref="C87:C89"/>
    <mergeCell ref="D87:D89"/>
    <mergeCell ref="F87:F88"/>
    <mergeCell ref="H87:H88"/>
    <mergeCell ref="I87:L87"/>
    <mergeCell ref="M87:M88"/>
    <mergeCell ref="N87:N88"/>
    <mergeCell ref="O87:O88"/>
    <mergeCell ref="P87:P89"/>
    <mergeCell ref="A90:A97"/>
    <mergeCell ref="B90:B94"/>
    <mergeCell ref="C90:C94"/>
    <mergeCell ref="H90:L90"/>
    <mergeCell ref="P90:P94"/>
    <mergeCell ref="H91:L91"/>
    <mergeCell ref="H92:L92"/>
    <mergeCell ref="H93:L93"/>
    <mergeCell ref="H94:L94"/>
    <mergeCell ref="B95:B97"/>
    <mergeCell ref="C95:C97"/>
    <mergeCell ref="D95:D97"/>
    <mergeCell ref="F95:F96"/>
    <mergeCell ref="G95:G96"/>
    <mergeCell ref="H95:H96"/>
    <mergeCell ref="I95:L95"/>
    <mergeCell ref="M95:M96"/>
    <mergeCell ref="N95:N96"/>
    <mergeCell ref="O95:O96"/>
    <mergeCell ref="P95:P97"/>
  </mergeCells>
  <pageMargins left="0.7" right="0.7" top="0.75" bottom="0.75" header="0.3" footer="0.3"/>
  <pageSetup paperSize="9" scale="56" orientation="landscape" r:id="rId1"/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2"/>
  <sheetViews>
    <sheetView view="pageBreakPreview" zoomScale="70" zoomScaleNormal="100" zoomScaleSheetLayoutView="70" workbookViewId="0">
      <selection activeCell="G8" sqref="G8:G12"/>
    </sheetView>
  </sheetViews>
  <sheetFormatPr defaultRowHeight="12.75" x14ac:dyDescent="0.2"/>
  <cols>
    <col min="1" max="1" width="7" style="224" customWidth="1"/>
    <col min="2" max="2" width="23.42578125" style="224" customWidth="1"/>
    <col min="3" max="3" width="11.5703125" style="224" customWidth="1"/>
    <col min="4" max="4" width="18.7109375" style="224" customWidth="1"/>
    <col min="5" max="5" width="13.28515625" style="224" customWidth="1"/>
    <col min="6" max="6" width="13.5703125" style="224" customWidth="1"/>
    <col min="7" max="7" width="14.5703125" style="224" customWidth="1"/>
    <col min="8" max="8" width="13.42578125" style="224" customWidth="1"/>
    <col min="9" max="9" width="13.5703125" style="224" customWidth="1"/>
    <col min="10" max="10" width="15.140625" style="224" customWidth="1"/>
    <col min="11" max="11" width="12.140625" style="224" customWidth="1"/>
    <col min="12" max="16384" width="9.140625" style="224"/>
  </cols>
  <sheetData>
    <row r="2" spans="1:15" ht="62.25" customHeight="1" x14ac:dyDescent="0.2">
      <c r="A2" s="175" t="s">
        <v>223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</row>
    <row r="3" spans="1:15" ht="13.5" thickBot="1" x14ac:dyDescent="0.25"/>
    <row r="4" spans="1:15" ht="13.5" thickBot="1" x14ac:dyDescent="0.25">
      <c r="A4" s="225" t="s">
        <v>3</v>
      </c>
      <c r="B4" s="225" t="s">
        <v>203</v>
      </c>
      <c r="C4" s="225" t="s">
        <v>204</v>
      </c>
      <c r="D4" s="225" t="s">
        <v>205</v>
      </c>
      <c r="E4" s="225" t="s">
        <v>206</v>
      </c>
      <c r="F4" s="225" t="s">
        <v>207</v>
      </c>
      <c r="G4" s="225" t="s">
        <v>208</v>
      </c>
      <c r="H4" s="225" t="s">
        <v>209</v>
      </c>
      <c r="I4" s="225" t="s">
        <v>210</v>
      </c>
      <c r="J4" s="226" t="s">
        <v>211</v>
      </c>
      <c r="K4" s="227"/>
      <c r="L4" s="227"/>
      <c r="M4" s="227"/>
      <c r="N4" s="227"/>
      <c r="O4" s="228"/>
    </row>
    <row r="5" spans="1:15" x14ac:dyDescent="0.2">
      <c r="A5" s="229"/>
      <c r="B5" s="229"/>
      <c r="C5" s="229"/>
      <c r="D5" s="229"/>
      <c r="E5" s="229"/>
      <c r="F5" s="229"/>
      <c r="G5" s="229"/>
      <c r="H5" s="229"/>
      <c r="I5" s="230"/>
      <c r="J5" s="231" t="s">
        <v>0</v>
      </c>
      <c r="K5" s="231" t="s">
        <v>139</v>
      </c>
      <c r="L5" s="231" t="s">
        <v>140</v>
      </c>
      <c r="M5" s="231" t="s">
        <v>141</v>
      </c>
      <c r="N5" s="231" t="s">
        <v>142</v>
      </c>
      <c r="O5" s="231" t="s">
        <v>143</v>
      </c>
    </row>
    <row r="6" spans="1:15" ht="13.5" thickBot="1" x14ac:dyDescent="0.25">
      <c r="A6" s="229"/>
      <c r="B6" s="229"/>
      <c r="C6" s="229"/>
      <c r="D6" s="229"/>
      <c r="E6" s="229"/>
      <c r="F6" s="229"/>
      <c r="G6" s="229"/>
      <c r="H6" s="229"/>
      <c r="I6" s="230"/>
      <c r="J6" s="232"/>
      <c r="K6" s="232"/>
      <c r="L6" s="232"/>
      <c r="M6" s="232"/>
      <c r="N6" s="232"/>
      <c r="O6" s="232"/>
    </row>
    <row r="7" spans="1:15" ht="13.5" thickBot="1" x14ac:dyDescent="0.25">
      <c r="A7" s="233">
        <v>1</v>
      </c>
      <c r="B7" s="234">
        <v>2</v>
      </c>
      <c r="C7" s="234">
        <v>3</v>
      </c>
      <c r="D7" s="234">
        <v>4</v>
      </c>
      <c r="E7" s="234">
        <v>5</v>
      </c>
      <c r="F7" s="234">
        <v>6</v>
      </c>
      <c r="G7" s="234">
        <v>7</v>
      </c>
      <c r="H7" s="234">
        <v>8</v>
      </c>
      <c r="I7" s="234">
        <v>9</v>
      </c>
      <c r="J7" s="234">
        <v>10</v>
      </c>
      <c r="K7" s="234">
        <v>11</v>
      </c>
      <c r="L7" s="234">
        <v>12</v>
      </c>
      <c r="M7" s="234">
        <v>13</v>
      </c>
      <c r="N7" s="234">
        <v>14</v>
      </c>
      <c r="O7" s="234">
        <v>15</v>
      </c>
    </row>
    <row r="8" spans="1:15" ht="15.75" x14ac:dyDescent="0.2">
      <c r="A8" s="164">
        <v>1</v>
      </c>
      <c r="B8" s="167" t="s">
        <v>224</v>
      </c>
      <c r="C8" s="159"/>
      <c r="D8" s="159" t="s">
        <v>212</v>
      </c>
      <c r="E8" s="159" t="s">
        <v>225</v>
      </c>
      <c r="F8" s="158">
        <v>45216</v>
      </c>
      <c r="G8" s="172">
        <f>J8</f>
        <v>6069.5</v>
      </c>
      <c r="H8" s="235"/>
      <c r="I8" s="46" t="s">
        <v>2</v>
      </c>
      <c r="J8" s="236">
        <f t="shared" ref="J8:J22" si="0">K8</f>
        <v>6069.5</v>
      </c>
      <c r="K8" s="236">
        <f>K10+K11</f>
        <v>6069.5</v>
      </c>
      <c r="L8" s="236">
        <v>0</v>
      </c>
      <c r="M8" s="236">
        <v>0</v>
      </c>
      <c r="N8" s="236">
        <v>0</v>
      </c>
      <c r="O8" s="237">
        <v>0</v>
      </c>
    </row>
    <row r="9" spans="1:15" ht="47.25" x14ac:dyDescent="0.2">
      <c r="A9" s="164"/>
      <c r="B9" s="167"/>
      <c r="C9" s="159"/>
      <c r="D9" s="159"/>
      <c r="E9" s="159"/>
      <c r="F9" s="159"/>
      <c r="G9" s="161"/>
      <c r="H9" s="235"/>
      <c r="I9" s="47" t="s">
        <v>1</v>
      </c>
      <c r="J9" s="238">
        <f t="shared" si="0"/>
        <v>0</v>
      </c>
      <c r="K9" s="238">
        <v>0</v>
      </c>
      <c r="L9" s="238">
        <v>0</v>
      </c>
      <c r="M9" s="238">
        <v>0</v>
      </c>
      <c r="N9" s="238">
        <v>0</v>
      </c>
      <c r="O9" s="239">
        <v>0</v>
      </c>
    </row>
    <row r="10" spans="1:15" ht="63" x14ac:dyDescent="0.2">
      <c r="A10" s="164"/>
      <c r="B10" s="167"/>
      <c r="C10" s="159"/>
      <c r="D10" s="159"/>
      <c r="E10" s="159"/>
      <c r="F10" s="159"/>
      <c r="G10" s="161"/>
      <c r="H10" s="235"/>
      <c r="I10" s="47" t="s">
        <v>5</v>
      </c>
      <c r="J10" s="238">
        <f t="shared" si="0"/>
        <v>1820.85</v>
      </c>
      <c r="K10" s="238">
        <v>1820.85</v>
      </c>
      <c r="L10" s="238">
        <v>0</v>
      </c>
      <c r="M10" s="238">
        <v>0</v>
      </c>
      <c r="N10" s="238">
        <v>0</v>
      </c>
      <c r="O10" s="239">
        <v>0</v>
      </c>
    </row>
    <row r="11" spans="1:15" ht="78.75" x14ac:dyDescent="0.2">
      <c r="A11" s="164"/>
      <c r="B11" s="167"/>
      <c r="C11" s="159"/>
      <c r="D11" s="159"/>
      <c r="E11" s="159"/>
      <c r="F11" s="159"/>
      <c r="G11" s="161"/>
      <c r="H11" s="235"/>
      <c r="I11" s="47" t="s">
        <v>12</v>
      </c>
      <c r="J11" s="238">
        <f t="shared" si="0"/>
        <v>4248.6499999999996</v>
      </c>
      <c r="K11" s="238">
        <v>4248.6499999999996</v>
      </c>
      <c r="L11" s="238">
        <v>0</v>
      </c>
      <c r="M11" s="238">
        <v>0</v>
      </c>
      <c r="N11" s="238">
        <v>0</v>
      </c>
      <c r="O11" s="239">
        <v>0</v>
      </c>
    </row>
    <row r="12" spans="1:15" ht="47.25" x14ac:dyDescent="0.2">
      <c r="A12" s="173"/>
      <c r="B12" s="174"/>
      <c r="C12" s="160"/>
      <c r="D12" s="160"/>
      <c r="E12" s="160"/>
      <c r="F12" s="160"/>
      <c r="G12" s="161"/>
      <c r="H12" s="172"/>
      <c r="I12" s="47" t="s">
        <v>18</v>
      </c>
      <c r="J12" s="238">
        <f t="shared" si="0"/>
        <v>0</v>
      </c>
      <c r="K12" s="238">
        <v>0</v>
      </c>
      <c r="L12" s="238">
        <v>0</v>
      </c>
      <c r="M12" s="238">
        <v>0</v>
      </c>
      <c r="N12" s="238">
        <v>0</v>
      </c>
      <c r="O12" s="239">
        <v>0</v>
      </c>
    </row>
    <row r="13" spans="1:15" ht="15.75" x14ac:dyDescent="0.2">
      <c r="A13" s="163" t="s">
        <v>90</v>
      </c>
      <c r="B13" s="166" t="s">
        <v>226</v>
      </c>
      <c r="C13" s="169"/>
      <c r="D13" s="169" t="s">
        <v>212</v>
      </c>
      <c r="E13" s="169" t="s">
        <v>225</v>
      </c>
      <c r="F13" s="171">
        <v>45216</v>
      </c>
      <c r="G13" s="161">
        <f>J13</f>
        <v>6069.5</v>
      </c>
      <c r="H13" s="240"/>
      <c r="I13" s="47" t="s">
        <v>2</v>
      </c>
      <c r="J13" s="238">
        <f t="shared" si="0"/>
        <v>6069.5</v>
      </c>
      <c r="K13" s="238">
        <f>K15+K16</f>
        <v>6069.5</v>
      </c>
      <c r="L13" s="238">
        <v>0</v>
      </c>
      <c r="M13" s="238">
        <v>0</v>
      </c>
      <c r="N13" s="238">
        <v>0</v>
      </c>
      <c r="O13" s="239">
        <v>0</v>
      </c>
    </row>
    <row r="14" spans="1:15" ht="47.25" x14ac:dyDescent="0.2">
      <c r="A14" s="164"/>
      <c r="B14" s="167"/>
      <c r="C14" s="159"/>
      <c r="D14" s="159"/>
      <c r="E14" s="159"/>
      <c r="F14" s="159"/>
      <c r="G14" s="161"/>
      <c r="H14" s="235"/>
      <c r="I14" s="47" t="s">
        <v>1</v>
      </c>
      <c r="J14" s="238">
        <f t="shared" si="0"/>
        <v>0</v>
      </c>
      <c r="K14" s="238">
        <v>0</v>
      </c>
      <c r="L14" s="238">
        <v>0</v>
      </c>
      <c r="M14" s="238">
        <v>0</v>
      </c>
      <c r="N14" s="238">
        <v>0</v>
      </c>
      <c r="O14" s="239">
        <v>0</v>
      </c>
    </row>
    <row r="15" spans="1:15" ht="63" x14ac:dyDescent="0.2">
      <c r="A15" s="164"/>
      <c r="B15" s="167"/>
      <c r="C15" s="159"/>
      <c r="D15" s="159"/>
      <c r="E15" s="159"/>
      <c r="F15" s="159"/>
      <c r="G15" s="161"/>
      <c r="H15" s="235"/>
      <c r="I15" s="47" t="s">
        <v>5</v>
      </c>
      <c r="J15" s="238">
        <f t="shared" si="0"/>
        <v>1820.85</v>
      </c>
      <c r="K15" s="238">
        <v>1820.85</v>
      </c>
      <c r="L15" s="238">
        <v>0</v>
      </c>
      <c r="M15" s="238">
        <v>0</v>
      </c>
      <c r="N15" s="238">
        <v>0</v>
      </c>
      <c r="O15" s="239">
        <v>0</v>
      </c>
    </row>
    <row r="16" spans="1:15" ht="78.75" x14ac:dyDescent="0.2">
      <c r="A16" s="164"/>
      <c r="B16" s="167"/>
      <c r="C16" s="159"/>
      <c r="D16" s="159"/>
      <c r="E16" s="159"/>
      <c r="F16" s="159"/>
      <c r="G16" s="161"/>
      <c r="H16" s="235"/>
      <c r="I16" s="47" t="s">
        <v>12</v>
      </c>
      <c r="J16" s="238">
        <f t="shared" si="0"/>
        <v>4248.6499999999996</v>
      </c>
      <c r="K16" s="238">
        <v>4248.6499999999996</v>
      </c>
      <c r="L16" s="238">
        <v>0</v>
      </c>
      <c r="M16" s="238">
        <v>0</v>
      </c>
      <c r="N16" s="238">
        <v>0</v>
      </c>
      <c r="O16" s="239">
        <v>0</v>
      </c>
    </row>
    <row r="17" spans="1:15" ht="47.25" x14ac:dyDescent="0.2">
      <c r="A17" s="173"/>
      <c r="B17" s="174"/>
      <c r="C17" s="160"/>
      <c r="D17" s="160"/>
      <c r="E17" s="160"/>
      <c r="F17" s="160"/>
      <c r="G17" s="161"/>
      <c r="H17" s="172"/>
      <c r="I17" s="47" t="s">
        <v>18</v>
      </c>
      <c r="J17" s="238">
        <f t="shared" si="0"/>
        <v>0</v>
      </c>
      <c r="K17" s="238">
        <v>0</v>
      </c>
      <c r="L17" s="238">
        <v>0</v>
      </c>
      <c r="M17" s="238">
        <v>0</v>
      </c>
      <c r="N17" s="238">
        <v>0</v>
      </c>
      <c r="O17" s="239">
        <v>0</v>
      </c>
    </row>
    <row r="18" spans="1:15" ht="15.75" x14ac:dyDescent="0.2">
      <c r="A18" s="163" t="s">
        <v>120</v>
      </c>
      <c r="B18" s="166" t="s">
        <v>227</v>
      </c>
      <c r="C18" s="169"/>
      <c r="D18" s="169" t="s">
        <v>212</v>
      </c>
      <c r="E18" s="169" t="s">
        <v>225</v>
      </c>
      <c r="F18" s="171">
        <v>45216</v>
      </c>
      <c r="G18" s="161">
        <f>J18</f>
        <v>8810.74</v>
      </c>
      <c r="H18" s="240"/>
      <c r="I18" s="47" t="s">
        <v>2</v>
      </c>
      <c r="J18" s="238">
        <f t="shared" si="0"/>
        <v>8810.74</v>
      </c>
      <c r="K18" s="238">
        <f>K20+K21</f>
        <v>8810.74</v>
      </c>
      <c r="L18" s="238">
        <v>0</v>
      </c>
      <c r="M18" s="238">
        <v>0</v>
      </c>
      <c r="N18" s="238">
        <v>0</v>
      </c>
      <c r="O18" s="239">
        <v>0</v>
      </c>
    </row>
    <row r="19" spans="1:15" ht="47.25" x14ac:dyDescent="0.2">
      <c r="A19" s="164"/>
      <c r="B19" s="167"/>
      <c r="C19" s="159"/>
      <c r="D19" s="159"/>
      <c r="E19" s="159"/>
      <c r="F19" s="159"/>
      <c r="G19" s="161"/>
      <c r="H19" s="235"/>
      <c r="I19" s="47" t="s">
        <v>1</v>
      </c>
      <c r="J19" s="238">
        <f t="shared" si="0"/>
        <v>0</v>
      </c>
      <c r="K19" s="238">
        <v>0</v>
      </c>
      <c r="L19" s="238">
        <v>0</v>
      </c>
      <c r="M19" s="238">
        <v>0</v>
      </c>
      <c r="N19" s="238">
        <v>0</v>
      </c>
      <c r="O19" s="239">
        <v>0</v>
      </c>
    </row>
    <row r="20" spans="1:15" ht="63" x14ac:dyDescent="0.2">
      <c r="A20" s="164"/>
      <c r="B20" s="167"/>
      <c r="C20" s="159"/>
      <c r="D20" s="159"/>
      <c r="E20" s="159"/>
      <c r="F20" s="159"/>
      <c r="G20" s="161"/>
      <c r="H20" s="235"/>
      <c r="I20" s="47" t="s">
        <v>5</v>
      </c>
      <c r="J20" s="238">
        <f t="shared" si="0"/>
        <v>2643.22</v>
      </c>
      <c r="K20" s="238">
        <v>2643.22</v>
      </c>
      <c r="L20" s="238">
        <v>0</v>
      </c>
      <c r="M20" s="238">
        <v>0</v>
      </c>
      <c r="N20" s="238">
        <v>0</v>
      </c>
      <c r="O20" s="239">
        <v>0</v>
      </c>
    </row>
    <row r="21" spans="1:15" ht="78.75" x14ac:dyDescent="0.2">
      <c r="A21" s="164"/>
      <c r="B21" s="167"/>
      <c r="C21" s="159"/>
      <c r="D21" s="159"/>
      <c r="E21" s="159"/>
      <c r="F21" s="159"/>
      <c r="G21" s="161"/>
      <c r="H21" s="235"/>
      <c r="I21" s="47" t="s">
        <v>12</v>
      </c>
      <c r="J21" s="238">
        <f t="shared" si="0"/>
        <v>6167.52</v>
      </c>
      <c r="K21" s="238">
        <v>6167.52</v>
      </c>
      <c r="L21" s="238">
        <v>0</v>
      </c>
      <c r="M21" s="238">
        <v>0</v>
      </c>
      <c r="N21" s="238">
        <v>0</v>
      </c>
      <c r="O21" s="239">
        <v>0</v>
      </c>
    </row>
    <row r="22" spans="1:15" ht="48" thickBot="1" x14ac:dyDescent="0.25">
      <c r="A22" s="165"/>
      <c r="B22" s="168"/>
      <c r="C22" s="170"/>
      <c r="D22" s="170"/>
      <c r="E22" s="170"/>
      <c r="F22" s="170"/>
      <c r="G22" s="162"/>
      <c r="H22" s="241"/>
      <c r="I22" s="50" t="s">
        <v>18</v>
      </c>
      <c r="J22" s="242">
        <f t="shared" si="0"/>
        <v>0</v>
      </c>
      <c r="K22" s="242">
        <v>0</v>
      </c>
      <c r="L22" s="242">
        <v>0</v>
      </c>
      <c r="M22" s="242">
        <v>0</v>
      </c>
      <c r="N22" s="242">
        <v>0</v>
      </c>
      <c r="O22" s="243">
        <v>0</v>
      </c>
    </row>
  </sheetData>
  <mergeCells count="41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O4"/>
    <mergeCell ref="J5:J6"/>
    <mergeCell ref="K5:K6"/>
    <mergeCell ref="L5:L6"/>
    <mergeCell ref="M5:M6"/>
    <mergeCell ref="N5:N6"/>
    <mergeCell ref="O5:O6"/>
    <mergeCell ref="G8:G12"/>
    <mergeCell ref="H8:H12"/>
    <mergeCell ref="A13:A17"/>
    <mergeCell ref="B13:B17"/>
    <mergeCell ref="C13:C17"/>
    <mergeCell ref="D13:D17"/>
    <mergeCell ref="E13:E17"/>
    <mergeCell ref="F13:F17"/>
    <mergeCell ref="G13:G17"/>
    <mergeCell ref="H13:H17"/>
    <mergeCell ref="A8:A12"/>
    <mergeCell ref="B8:B12"/>
    <mergeCell ref="C8:C12"/>
    <mergeCell ref="D8:D12"/>
    <mergeCell ref="E8:E12"/>
    <mergeCell ref="F8:F12"/>
    <mergeCell ref="G18:G22"/>
    <mergeCell ref="H18:H22"/>
    <mergeCell ref="A18:A22"/>
    <mergeCell ref="B18:B22"/>
    <mergeCell ref="C18:C22"/>
    <mergeCell ref="D18:D22"/>
    <mergeCell ref="E18:E22"/>
    <mergeCell ref="F18:F22"/>
  </mergeCells>
  <pageMargins left="0.7" right="0.7" top="0.75" bottom="0.75" header="0.3" footer="0.3"/>
  <pageSetup paperSize="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view="pageBreakPreview" zoomScaleNormal="100" zoomScaleSheetLayoutView="100" workbookViewId="0">
      <selection activeCell="B10" sqref="B10"/>
    </sheetView>
  </sheetViews>
  <sheetFormatPr defaultColWidth="9.140625" defaultRowHeight="15.75" x14ac:dyDescent="0.25"/>
  <cols>
    <col min="1" max="1" width="8.140625" style="17" customWidth="1"/>
    <col min="2" max="2" width="101" style="17" customWidth="1"/>
    <col min="3" max="3" width="17.85546875" style="9" customWidth="1"/>
    <col min="4" max="16384" width="9.140625" style="17"/>
  </cols>
  <sheetData>
    <row r="2" spans="1:3" ht="129" customHeight="1" x14ac:dyDescent="0.25">
      <c r="A2" s="176" t="s">
        <v>274</v>
      </c>
      <c r="B2" s="176"/>
      <c r="C2" s="176"/>
    </row>
    <row r="3" spans="1:3" ht="16.5" thickBot="1" x14ac:dyDescent="0.3">
      <c r="A3" s="51"/>
      <c r="B3" s="51"/>
    </row>
    <row r="4" spans="1:3" x14ac:dyDescent="0.25">
      <c r="A4" s="52" t="s">
        <v>131</v>
      </c>
      <c r="B4" s="53" t="s">
        <v>228</v>
      </c>
      <c r="C4" s="54" t="s">
        <v>229</v>
      </c>
    </row>
    <row r="5" spans="1:3" x14ac:dyDescent="0.25">
      <c r="A5" s="55">
        <v>1</v>
      </c>
      <c r="B5" s="244" t="s">
        <v>230</v>
      </c>
      <c r="C5" s="56">
        <v>2023</v>
      </c>
    </row>
    <row r="6" spans="1:3" ht="31.5" x14ac:dyDescent="0.25">
      <c r="A6" s="55">
        <v>2</v>
      </c>
      <c r="B6" s="245" t="s">
        <v>255</v>
      </c>
      <c r="C6" s="56">
        <v>2023</v>
      </c>
    </row>
    <row r="7" spans="1:3" ht="31.5" x14ac:dyDescent="0.25">
      <c r="A7" s="55">
        <v>3</v>
      </c>
      <c r="B7" s="219" t="s">
        <v>269</v>
      </c>
      <c r="C7" s="56">
        <v>2024</v>
      </c>
    </row>
    <row r="8" spans="1:3" x14ac:dyDescent="0.25">
      <c r="A8" s="55">
        <v>4</v>
      </c>
      <c r="B8" s="219" t="s">
        <v>275</v>
      </c>
      <c r="C8" s="56">
        <v>2024</v>
      </c>
    </row>
    <row r="9" spans="1:3" x14ac:dyDescent="0.25">
      <c r="A9" s="55">
        <v>5</v>
      </c>
      <c r="B9" s="219" t="s">
        <v>276</v>
      </c>
      <c r="C9" s="56">
        <v>2024</v>
      </c>
    </row>
    <row r="10" spans="1:3" ht="31.5" x14ac:dyDescent="0.25">
      <c r="A10" s="55">
        <v>6</v>
      </c>
      <c r="B10" s="219" t="s">
        <v>273</v>
      </c>
      <c r="C10" s="56">
        <v>2025</v>
      </c>
    </row>
    <row r="11" spans="1:3" ht="32.25" thickBot="1" x14ac:dyDescent="0.3">
      <c r="A11" s="66">
        <v>7</v>
      </c>
      <c r="B11" s="246" t="s">
        <v>236</v>
      </c>
      <c r="C11" s="57">
        <v>2026</v>
      </c>
    </row>
    <row r="12" spans="1:3" x14ac:dyDescent="0.25">
      <c r="B12" s="247"/>
    </row>
    <row r="13" spans="1:3" x14ac:dyDescent="0.25">
      <c r="B13" s="247"/>
    </row>
  </sheetData>
  <mergeCells count="1">
    <mergeCell ref="A2:C2"/>
  </mergeCells>
  <pageMargins left="0.7" right="0.7" top="0.75" bottom="0.75" header="0.3" footer="0.3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8"/>
  <sheetViews>
    <sheetView view="pageBreakPreview" zoomScale="70" zoomScaleNormal="70" zoomScaleSheetLayoutView="70" workbookViewId="0">
      <selection activeCell="H16" sqref="H16:L16"/>
    </sheetView>
  </sheetViews>
  <sheetFormatPr defaultColWidth="9.140625" defaultRowHeight="14.25" x14ac:dyDescent="0.2"/>
  <cols>
    <col min="1" max="1" width="6.7109375" style="14" customWidth="1"/>
    <col min="2" max="2" width="34.7109375" style="14" customWidth="1"/>
    <col min="3" max="3" width="13.85546875" style="14" customWidth="1"/>
    <col min="4" max="4" width="35.42578125" style="14" customWidth="1"/>
    <col min="5" max="5" width="20.5703125" style="5" hidden="1" customWidth="1"/>
    <col min="6" max="6" width="14.5703125" style="5" customWidth="1"/>
    <col min="7" max="7" width="14.5703125" style="38" customWidth="1"/>
    <col min="8" max="8" width="9.85546875" style="12" customWidth="1"/>
    <col min="9" max="12" width="9.140625" style="12" customWidth="1"/>
    <col min="13" max="13" width="14.7109375" style="5" customWidth="1"/>
    <col min="14" max="14" width="15" style="5" customWidth="1"/>
    <col min="15" max="15" width="12.85546875" style="5" customWidth="1"/>
    <col min="16" max="16" width="21.7109375" style="5" customWidth="1"/>
    <col min="17" max="17" width="18.7109375" style="14" customWidth="1"/>
    <col min="18" max="18" width="13.7109375" style="14" customWidth="1"/>
    <col min="19" max="19" width="9.85546875" style="14" bestFit="1" customWidth="1"/>
    <col min="20" max="20" width="12.5703125" style="14" customWidth="1"/>
    <col min="21" max="21" width="10.5703125" style="14" customWidth="1"/>
    <col min="22" max="16384" width="9.140625" style="14"/>
  </cols>
  <sheetData>
    <row r="1" spans="1:16" s="1" customFormat="1" ht="15.75" x14ac:dyDescent="0.25">
      <c r="A1" s="9"/>
      <c r="B1" s="17"/>
      <c r="C1" s="17"/>
      <c r="D1" s="17"/>
      <c r="E1" s="17"/>
      <c r="F1" s="67"/>
      <c r="G1" s="36"/>
      <c r="H1" s="17"/>
      <c r="I1" s="17"/>
      <c r="J1" s="17"/>
      <c r="K1" s="17"/>
      <c r="L1" s="17"/>
      <c r="P1" s="69" t="s">
        <v>280</v>
      </c>
    </row>
    <row r="2" spans="1:16" s="1" customFormat="1" ht="15.75" x14ac:dyDescent="0.25">
      <c r="A2" s="9"/>
      <c r="B2" s="17"/>
      <c r="C2" s="17"/>
      <c r="D2" s="17"/>
      <c r="E2" s="17"/>
      <c r="F2" s="67"/>
      <c r="G2" s="36"/>
      <c r="H2" s="17"/>
      <c r="I2" s="17"/>
      <c r="J2" s="17"/>
      <c r="K2" s="17"/>
      <c r="L2" s="17"/>
      <c r="P2" s="69"/>
    </row>
    <row r="3" spans="1:16" s="1" customFormat="1" ht="15.75" x14ac:dyDescent="0.25">
      <c r="A3" s="9"/>
      <c r="B3" s="17"/>
      <c r="C3" s="17"/>
      <c r="D3" s="17"/>
      <c r="E3" s="17"/>
      <c r="F3" s="67"/>
      <c r="G3" s="36"/>
      <c r="H3" s="17"/>
      <c r="I3" s="17"/>
      <c r="J3" s="17"/>
      <c r="K3" s="17"/>
      <c r="L3" s="17"/>
      <c r="P3" s="69" t="s">
        <v>284</v>
      </c>
    </row>
    <row r="4" spans="1:16" s="1" customFormat="1" ht="15.75" x14ac:dyDescent="0.25">
      <c r="A4" s="9"/>
      <c r="B4" s="17"/>
      <c r="C4" s="17"/>
      <c r="D4" s="17"/>
      <c r="E4" s="17"/>
      <c r="F4" s="67"/>
      <c r="G4" s="36"/>
      <c r="H4" s="17"/>
      <c r="I4" s="17"/>
      <c r="J4" s="17"/>
      <c r="K4" s="17"/>
      <c r="L4" s="17"/>
      <c r="P4" s="69"/>
    </row>
    <row r="5" spans="1:16" s="1" customFormat="1" ht="15.75" x14ac:dyDescent="0.25">
      <c r="A5" s="9"/>
      <c r="B5" s="17"/>
      <c r="C5" s="17"/>
      <c r="D5" s="17"/>
      <c r="E5" s="17"/>
      <c r="F5" s="67"/>
      <c r="G5" s="36"/>
      <c r="H5" s="17"/>
      <c r="I5" s="17"/>
      <c r="J5" s="17"/>
      <c r="K5" s="17"/>
      <c r="L5" s="17"/>
      <c r="P5" s="70" t="s">
        <v>108</v>
      </c>
    </row>
    <row r="6" spans="1:16" s="1" customFormat="1" ht="15.75" x14ac:dyDescent="0.25">
      <c r="A6" s="9"/>
      <c r="B6" s="17"/>
      <c r="C6" s="17"/>
      <c r="D6" s="17"/>
      <c r="E6" s="17"/>
      <c r="F6" s="67"/>
      <c r="G6" s="36"/>
      <c r="H6" s="17"/>
      <c r="I6" s="17"/>
      <c r="J6" s="17"/>
      <c r="K6" s="17"/>
      <c r="L6" s="17"/>
      <c r="P6" s="70" t="s">
        <v>110</v>
      </c>
    </row>
    <row r="7" spans="1:16" s="1" customFormat="1" ht="15.75" x14ac:dyDescent="0.25">
      <c r="A7" s="9"/>
      <c r="B7" s="17"/>
      <c r="C7" s="17"/>
      <c r="D7" s="17"/>
      <c r="E7" s="17"/>
      <c r="F7" s="67"/>
      <c r="G7" s="36"/>
      <c r="H7" s="17"/>
      <c r="I7" s="17"/>
      <c r="J7" s="17"/>
      <c r="K7" s="17"/>
      <c r="L7" s="17"/>
      <c r="P7" s="71" t="s">
        <v>113</v>
      </c>
    </row>
    <row r="8" spans="1:16" s="1" customFormat="1" ht="15.75" x14ac:dyDescent="0.25">
      <c r="A8" s="9"/>
      <c r="B8" s="17"/>
      <c r="C8" s="17"/>
      <c r="D8" s="17"/>
      <c r="E8" s="17"/>
      <c r="F8" s="67"/>
      <c r="G8" s="36"/>
      <c r="H8" s="17"/>
      <c r="I8" s="17"/>
      <c r="J8" s="17"/>
      <c r="K8" s="17"/>
      <c r="L8" s="17"/>
      <c r="P8" s="71" t="s">
        <v>111</v>
      </c>
    </row>
    <row r="9" spans="1:16" s="1" customFormat="1" ht="15.75" x14ac:dyDescent="0.25">
      <c r="A9" s="9"/>
      <c r="B9" s="17"/>
      <c r="C9" s="17"/>
      <c r="D9" s="17"/>
      <c r="E9" s="17"/>
      <c r="F9" s="67"/>
      <c r="G9" s="36"/>
      <c r="H9" s="17"/>
      <c r="I9" s="17"/>
      <c r="J9" s="17"/>
      <c r="K9" s="17"/>
      <c r="L9" s="17"/>
      <c r="P9" s="71"/>
    </row>
    <row r="10" spans="1:16" s="1" customFormat="1" ht="15.75" x14ac:dyDescent="0.25">
      <c r="A10" s="49" t="s">
        <v>222</v>
      </c>
      <c r="B10" s="17"/>
      <c r="C10" s="17"/>
      <c r="D10" s="17"/>
      <c r="E10" s="17"/>
      <c r="F10" s="67"/>
      <c r="G10" s="36"/>
      <c r="H10" s="17"/>
      <c r="I10" s="17"/>
      <c r="J10" s="17"/>
      <c r="K10" s="17"/>
      <c r="L10" s="17"/>
      <c r="P10" s="71"/>
    </row>
    <row r="11" spans="1:16" s="13" customFormat="1" ht="15.75" customHeight="1" x14ac:dyDescent="0.2">
      <c r="A11" s="150"/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</row>
    <row r="12" spans="1:16" ht="22.5" customHeight="1" x14ac:dyDescent="0.2">
      <c r="A12" s="146" t="s">
        <v>112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</row>
    <row r="13" spans="1:16" s="13" customFormat="1" ht="15.75" x14ac:dyDescent="0.2">
      <c r="A13" s="7"/>
      <c r="B13" s="7"/>
      <c r="C13" s="7"/>
      <c r="D13" s="7"/>
      <c r="E13" s="4"/>
      <c r="F13" s="4"/>
      <c r="G13" s="37"/>
      <c r="H13" s="10"/>
      <c r="I13" s="10"/>
      <c r="J13" s="10"/>
      <c r="K13" s="10"/>
      <c r="L13" s="10"/>
      <c r="M13" s="4"/>
      <c r="N13" s="4"/>
      <c r="O13" s="4"/>
      <c r="P13" s="4"/>
    </row>
    <row r="14" spans="1:16" ht="18" customHeight="1" x14ac:dyDescent="0.2">
      <c r="A14" s="90" t="s">
        <v>3</v>
      </c>
      <c r="B14" s="90" t="s">
        <v>13</v>
      </c>
      <c r="C14" s="90" t="s">
        <v>14</v>
      </c>
      <c r="D14" s="90" t="s">
        <v>6</v>
      </c>
      <c r="E14" s="151" t="s">
        <v>21</v>
      </c>
      <c r="F14" s="91" t="s">
        <v>15</v>
      </c>
      <c r="G14" s="147" t="s">
        <v>7</v>
      </c>
      <c r="H14" s="148"/>
      <c r="I14" s="148"/>
      <c r="J14" s="148"/>
      <c r="K14" s="148"/>
      <c r="L14" s="148"/>
      <c r="M14" s="148"/>
      <c r="N14" s="148"/>
      <c r="O14" s="149"/>
      <c r="P14" s="152" t="s">
        <v>9</v>
      </c>
    </row>
    <row r="15" spans="1:16" ht="51.75" customHeight="1" x14ac:dyDescent="0.2">
      <c r="A15" s="90"/>
      <c r="B15" s="90"/>
      <c r="C15" s="90"/>
      <c r="D15" s="90"/>
      <c r="E15" s="151"/>
      <c r="F15" s="93"/>
      <c r="G15" s="76" t="s">
        <v>139</v>
      </c>
      <c r="H15" s="93" t="s">
        <v>26</v>
      </c>
      <c r="I15" s="93"/>
      <c r="J15" s="93"/>
      <c r="K15" s="93"/>
      <c r="L15" s="93"/>
      <c r="M15" s="74" t="s">
        <v>33</v>
      </c>
      <c r="N15" s="74" t="s">
        <v>34</v>
      </c>
      <c r="O15" s="74" t="s">
        <v>35</v>
      </c>
      <c r="P15" s="153"/>
    </row>
    <row r="16" spans="1:16" ht="15" x14ac:dyDescent="0.2">
      <c r="A16" s="75">
        <v>1</v>
      </c>
      <c r="B16" s="75">
        <v>2</v>
      </c>
      <c r="C16" s="75">
        <v>3</v>
      </c>
      <c r="D16" s="75">
        <v>4</v>
      </c>
      <c r="E16" s="8">
        <v>5</v>
      </c>
      <c r="F16" s="77">
        <v>5</v>
      </c>
      <c r="G16" s="73">
        <v>6</v>
      </c>
      <c r="H16" s="147">
        <v>7</v>
      </c>
      <c r="I16" s="148"/>
      <c r="J16" s="148"/>
      <c r="K16" s="148"/>
      <c r="L16" s="149"/>
      <c r="M16" s="28">
        <v>8</v>
      </c>
      <c r="N16" s="28">
        <v>9</v>
      </c>
      <c r="O16" s="28">
        <v>10</v>
      </c>
      <c r="P16" s="28">
        <v>11</v>
      </c>
    </row>
    <row r="17" spans="1:16" ht="19.5" customHeight="1" x14ac:dyDescent="0.2">
      <c r="A17" s="135" t="s">
        <v>4</v>
      </c>
      <c r="B17" s="155" t="s">
        <v>36</v>
      </c>
      <c r="C17" s="123" t="s">
        <v>38</v>
      </c>
      <c r="D17" s="81" t="s">
        <v>2</v>
      </c>
      <c r="E17" s="21">
        <f>SUM(E18:E21)</f>
        <v>0</v>
      </c>
      <c r="F17" s="21">
        <f>SUM(G17:O17)</f>
        <v>25801.920000000002</v>
      </c>
      <c r="G17" s="21">
        <f>SUM(G18:G21)</f>
        <v>1643.7600000000002</v>
      </c>
      <c r="H17" s="107">
        <f>SUM(H18:L21)</f>
        <v>8037.34</v>
      </c>
      <c r="I17" s="108"/>
      <c r="J17" s="108"/>
      <c r="K17" s="108"/>
      <c r="L17" s="109"/>
      <c r="M17" s="21">
        <f t="shared" ref="M17:O17" si="0">SUM(M18:M21)</f>
        <v>8060.41</v>
      </c>
      <c r="N17" s="21">
        <f t="shared" si="0"/>
        <v>8060.41</v>
      </c>
      <c r="O17" s="21">
        <f t="shared" si="0"/>
        <v>0</v>
      </c>
      <c r="P17" s="91" t="s">
        <v>94</v>
      </c>
    </row>
    <row r="18" spans="1:16" ht="14.25" customHeight="1" x14ac:dyDescent="0.2">
      <c r="A18" s="136"/>
      <c r="B18" s="156"/>
      <c r="C18" s="123"/>
      <c r="D18" s="81" t="s">
        <v>1</v>
      </c>
      <c r="E18" s="21">
        <f>E213</f>
        <v>0</v>
      </c>
      <c r="F18" s="21">
        <f>SUM(H18:O18)</f>
        <v>0</v>
      </c>
      <c r="G18" s="21">
        <f>G23</f>
        <v>0</v>
      </c>
      <c r="H18" s="107">
        <f>H23</f>
        <v>0</v>
      </c>
      <c r="I18" s="108"/>
      <c r="J18" s="108"/>
      <c r="K18" s="108"/>
      <c r="L18" s="109"/>
      <c r="M18" s="21">
        <f>M23</f>
        <v>0</v>
      </c>
      <c r="N18" s="21">
        <f>N23</f>
        <v>0</v>
      </c>
      <c r="O18" s="21">
        <f>O23</f>
        <v>0</v>
      </c>
      <c r="P18" s="92"/>
    </row>
    <row r="19" spans="1:16" ht="28.5" x14ac:dyDescent="0.2">
      <c r="A19" s="136"/>
      <c r="B19" s="156"/>
      <c r="C19" s="123"/>
      <c r="D19" s="81" t="s">
        <v>5</v>
      </c>
      <c r="E19" s="21">
        <f>E214</f>
        <v>0</v>
      </c>
      <c r="F19" s="21">
        <f>SUM(G19:O19)</f>
        <v>1076.6500000000001</v>
      </c>
      <c r="G19" s="21">
        <f t="shared" ref="G19" si="1">G24</f>
        <v>1076.6500000000001</v>
      </c>
      <c r="H19" s="107">
        <f>H24</f>
        <v>0</v>
      </c>
      <c r="I19" s="108"/>
      <c r="J19" s="108"/>
      <c r="K19" s="108"/>
      <c r="L19" s="109"/>
      <c r="M19" s="21">
        <f t="shared" ref="M19:O21" si="2">M24</f>
        <v>0</v>
      </c>
      <c r="N19" s="21">
        <f t="shared" si="2"/>
        <v>0</v>
      </c>
      <c r="O19" s="21">
        <f t="shared" si="2"/>
        <v>0</v>
      </c>
      <c r="P19" s="92"/>
    </row>
    <row r="20" spans="1:16" ht="28.5" x14ac:dyDescent="0.2">
      <c r="A20" s="136"/>
      <c r="B20" s="156"/>
      <c r="C20" s="123"/>
      <c r="D20" s="81" t="s">
        <v>12</v>
      </c>
      <c r="E20" s="21">
        <f>E215</f>
        <v>0</v>
      </c>
      <c r="F20" s="21">
        <f>SUM(G20:O20)</f>
        <v>24725.27</v>
      </c>
      <c r="G20" s="21">
        <f t="shared" ref="G20" si="3">G25</f>
        <v>567.11</v>
      </c>
      <c r="H20" s="107">
        <f>H25</f>
        <v>8037.34</v>
      </c>
      <c r="I20" s="108"/>
      <c r="J20" s="108"/>
      <c r="K20" s="108"/>
      <c r="L20" s="109"/>
      <c r="M20" s="21">
        <f t="shared" si="2"/>
        <v>8060.41</v>
      </c>
      <c r="N20" s="21">
        <f t="shared" si="2"/>
        <v>8060.41</v>
      </c>
      <c r="O20" s="21">
        <f t="shared" si="2"/>
        <v>0</v>
      </c>
      <c r="P20" s="92"/>
    </row>
    <row r="21" spans="1:16" ht="14.25" customHeight="1" x14ac:dyDescent="0.2">
      <c r="A21" s="137"/>
      <c r="B21" s="157"/>
      <c r="C21" s="123"/>
      <c r="D21" s="81" t="s">
        <v>18</v>
      </c>
      <c r="E21" s="21">
        <f>E216</f>
        <v>0</v>
      </c>
      <c r="F21" s="21">
        <f>SUM(H21:O21)</f>
        <v>0</v>
      </c>
      <c r="G21" s="21">
        <f t="shared" ref="G21" si="4">G26</f>
        <v>0</v>
      </c>
      <c r="H21" s="107">
        <f>H26</f>
        <v>0</v>
      </c>
      <c r="I21" s="108"/>
      <c r="J21" s="108"/>
      <c r="K21" s="108"/>
      <c r="L21" s="109"/>
      <c r="M21" s="21">
        <f t="shared" si="2"/>
        <v>0</v>
      </c>
      <c r="N21" s="21">
        <f t="shared" si="2"/>
        <v>0</v>
      </c>
      <c r="O21" s="21">
        <f t="shared" si="2"/>
        <v>0</v>
      </c>
      <c r="P21" s="93"/>
    </row>
    <row r="22" spans="1:16" ht="15" customHeight="1" x14ac:dyDescent="0.2">
      <c r="A22" s="135" t="s">
        <v>10</v>
      </c>
      <c r="B22" s="138" t="s">
        <v>186</v>
      </c>
      <c r="C22" s="177" t="s">
        <v>38</v>
      </c>
      <c r="D22" s="27" t="s">
        <v>2</v>
      </c>
      <c r="E22" s="3">
        <f>SUM(E23:E26)</f>
        <v>729.19</v>
      </c>
      <c r="F22" s="3">
        <f>SUM(F23:F26)</f>
        <v>25801.920000000002</v>
      </c>
      <c r="G22" s="77">
        <f>SUM(G23:G26)</f>
        <v>1643.7600000000002</v>
      </c>
      <c r="H22" s="94">
        <f>SUM(H23:L26)</f>
        <v>8037.34</v>
      </c>
      <c r="I22" s="95"/>
      <c r="J22" s="95"/>
      <c r="K22" s="95"/>
      <c r="L22" s="96"/>
      <c r="M22" s="3">
        <f>SUM(M23:M26)</f>
        <v>8060.41</v>
      </c>
      <c r="N22" s="3">
        <f>SUM(N23:N26)</f>
        <v>8060.41</v>
      </c>
      <c r="O22" s="3">
        <f>SUM(O23:O26)</f>
        <v>0</v>
      </c>
      <c r="P22" s="91" t="s">
        <v>94</v>
      </c>
    </row>
    <row r="23" spans="1:16" ht="15" x14ac:dyDescent="0.2">
      <c r="A23" s="136"/>
      <c r="B23" s="138"/>
      <c r="C23" s="178"/>
      <c r="D23" s="27" t="s">
        <v>1</v>
      </c>
      <c r="E23" s="3">
        <v>0</v>
      </c>
      <c r="F23" s="3">
        <f>SUM(G23:O23)</f>
        <v>0</v>
      </c>
      <c r="G23" s="82">
        <v>0</v>
      </c>
      <c r="H23" s="94">
        <v>0</v>
      </c>
      <c r="I23" s="95"/>
      <c r="J23" s="95"/>
      <c r="K23" s="95"/>
      <c r="L23" s="96"/>
      <c r="M23" s="3">
        <v>0</v>
      </c>
      <c r="N23" s="3">
        <v>0</v>
      </c>
      <c r="O23" s="3">
        <v>0</v>
      </c>
      <c r="P23" s="92"/>
    </row>
    <row r="24" spans="1:16" ht="18" customHeight="1" x14ac:dyDescent="0.2">
      <c r="A24" s="136"/>
      <c r="B24" s="138"/>
      <c r="C24" s="178"/>
      <c r="D24" s="27" t="s">
        <v>5</v>
      </c>
      <c r="E24" s="3">
        <v>467.41</v>
      </c>
      <c r="F24" s="3">
        <f>SUM(G24:O24)</f>
        <v>1076.6500000000001</v>
      </c>
      <c r="G24" s="82">
        <v>1076.6500000000001</v>
      </c>
      <c r="H24" s="94">
        <v>0</v>
      </c>
      <c r="I24" s="95"/>
      <c r="J24" s="95"/>
      <c r="K24" s="95"/>
      <c r="L24" s="96"/>
      <c r="M24" s="3">
        <v>0</v>
      </c>
      <c r="N24" s="3">
        <v>0</v>
      </c>
      <c r="O24" s="3">
        <v>0</v>
      </c>
      <c r="P24" s="92"/>
    </row>
    <row r="25" spans="1:16" ht="30" x14ac:dyDescent="0.2">
      <c r="A25" s="136"/>
      <c r="B25" s="138"/>
      <c r="C25" s="178"/>
      <c r="D25" s="27" t="s">
        <v>12</v>
      </c>
      <c r="E25" s="3">
        <v>261.77999999999997</v>
      </c>
      <c r="F25" s="3">
        <f>SUM(G25:O25)</f>
        <v>24725.27</v>
      </c>
      <c r="G25" s="82">
        <v>567.11</v>
      </c>
      <c r="H25" s="94">
        <v>8037.34</v>
      </c>
      <c r="I25" s="95"/>
      <c r="J25" s="95"/>
      <c r="K25" s="95"/>
      <c r="L25" s="96"/>
      <c r="M25" s="3">
        <v>8060.41</v>
      </c>
      <c r="N25" s="3">
        <v>8060.41</v>
      </c>
      <c r="O25" s="3">
        <v>0</v>
      </c>
      <c r="P25" s="92"/>
    </row>
    <row r="26" spans="1:16" ht="22.5" customHeight="1" x14ac:dyDescent="0.2">
      <c r="A26" s="136"/>
      <c r="B26" s="138"/>
      <c r="C26" s="179"/>
      <c r="D26" s="27" t="s">
        <v>18</v>
      </c>
      <c r="E26" s="3">
        <v>0</v>
      </c>
      <c r="F26" s="3">
        <f>SUM(H26:O26)</f>
        <v>0</v>
      </c>
      <c r="G26" s="82">
        <v>0</v>
      </c>
      <c r="H26" s="94">
        <v>0</v>
      </c>
      <c r="I26" s="95"/>
      <c r="J26" s="95"/>
      <c r="K26" s="95"/>
      <c r="L26" s="96"/>
      <c r="M26" s="3">
        <v>0</v>
      </c>
      <c r="N26" s="3">
        <v>0</v>
      </c>
      <c r="O26" s="3">
        <v>0</v>
      </c>
      <c r="P26" s="93"/>
    </row>
    <row r="27" spans="1:16" s="24" customFormat="1" ht="15" customHeight="1" x14ac:dyDescent="0.2">
      <c r="A27" s="136"/>
      <c r="B27" s="97" t="s">
        <v>196</v>
      </c>
      <c r="C27" s="100" t="s">
        <v>82</v>
      </c>
      <c r="D27" s="100" t="s">
        <v>96</v>
      </c>
      <c r="E27" s="23"/>
      <c r="F27" s="131" t="s">
        <v>0</v>
      </c>
      <c r="G27" s="103" t="s">
        <v>139</v>
      </c>
      <c r="H27" s="105" t="s">
        <v>181</v>
      </c>
      <c r="I27" s="106" t="s">
        <v>179</v>
      </c>
      <c r="J27" s="106"/>
      <c r="K27" s="106"/>
      <c r="L27" s="106"/>
      <c r="M27" s="91" t="s">
        <v>33</v>
      </c>
      <c r="N27" s="91" t="s">
        <v>34</v>
      </c>
      <c r="O27" s="91" t="s">
        <v>35</v>
      </c>
      <c r="P27" s="91"/>
    </row>
    <row r="28" spans="1:16" ht="24" x14ac:dyDescent="0.2">
      <c r="A28" s="136"/>
      <c r="B28" s="98"/>
      <c r="C28" s="101"/>
      <c r="D28" s="101"/>
      <c r="E28" s="3"/>
      <c r="F28" s="133"/>
      <c r="G28" s="104"/>
      <c r="H28" s="105"/>
      <c r="I28" s="72" t="s">
        <v>182</v>
      </c>
      <c r="J28" s="72" t="s">
        <v>183</v>
      </c>
      <c r="K28" s="72" t="s">
        <v>184</v>
      </c>
      <c r="L28" s="72" t="s">
        <v>180</v>
      </c>
      <c r="M28" s="93"/>
      <c r="N28" s="93"/>
      <c r="O28" s="93"/>
      <c r="P28" s="92"/>
    </row>
    <row r="29" spans="1:16" ht="15" x14ac:dyDescent="0.2">
      <c r="A29" s="137"/>
      <c r="B29" s="99"/>
      <c r="C29" s="102"/>
      <c r="D29" s="102"/>
      <c r="E29" s="3"/>
      <c r="F29" s="77" t="s">
        <v>120</v>
      </c>
      <c r="G29" s="26" t="s">
        <v>90</v>
      </c>
      <c r="H29" s="43" t="s">
        <v>22</v>
      </c>
      <c r="I29" s="42">
        <v>0</v>
      </c>
      <c r="J29" s="42">
        <v>0</v>
      </c>
      <c r="K29" s="42">
        <v>1</v>
      </c>
      <c r="L29" s="42">
        <v>1</v>
      </c>
      <c r="M29" s="25">
        <v>0</v>
      </c>
      <c r="N29" s="25">
        <v>0</v>
      </c>
      <c r="O29" s="25">
        <v>0</v>
      </c>
      <c r="P29" s="93"/>
    </row>
    <row r="30" spans="1:16" ht="15" customHeight="1" x14ac:dyDescent="0.2">
      <c r="A30" s="127" t="s">
        <v>8</v>
      </c>
      <c r="B30" s="134" t="s">
        <v>65</v>
      </c>
      <c r="C30" s="123" t="s">
        <v>38</v>
      </c>
      <c r="D30" s="81" t="s">
        <v>2</v>
      </c>
      <c r="E30" s="21">
        <v>0</v>
      </c>
      <c r="F30" s="21">
        <f>SUM(G30:O30)</f>
        <v>3506506.92</v>
      </c>
      <c r="G30" s="21">
        <f>SUM(G31:G34)</f>
        <v>751190.95999999985</v>
      </c>
      <c r="H30" s="107">
        <f>SUM(H31:L34)</f>
        <v>907331.56</v>
      </c>
      <c r="I30" s="108"/>
      <c r="J30" s="108"/>
      <c r="K30" s="108"/>
      <c r="L30" s="109"/>
      <c r="M30" s="21">
        <f>SUM(M31:M34)</f>
        <v>807597.2</v>
      </c>
      <c r="N30" s="21">
        <f>SUM(N31:N34)</f>
        <v>807597.2</v>
      </c>
      <c r="O30" s="21">
        <f>SUM(O31:O34)</f>
        <v>232790</v>
      </c>
      <c r="P30" s="91" t="s">
        <v>94</v>
      </c>
    </row>
    <row r="31" spans="1:16" ht="14.25" customHeight="1" x14ac:dyDescent="0.2">
      <c r="A31" s="127"/>
      <c r="B31" s="134"/>
      <c r="C31" s="123"/>
      <c r="D31" s="81" t="s">
        <v>1</v>
      </c>
      <c r="E31" s="21">
        <v>0</v>
      </c>
      <c r="F31" s="21">
        <f>F44+F52+F185</f>
        <v>0</v>
      </c>
      <c r="G31" s="21">
        <f>G36+G44+G52+G60+G68+G76+G84+G92+G100+G108+G116+G124+G132</f>
        <v>0</v>
      </c>
      <c r="H31" s="107">
        <f>H36+H44+H52+H60+H68+H76+H84+H92+H100+H108+H116+H124+H132</f>
        <v>0</v>
      </c>
      <c r="I31" s="108"/>
      <c r="J31" s="108"/>
      <c r="K31" s="108"/>
      <c r="L31" s="109"/>
      <c r="M31" s="21">
        <f t="shared" ref="M31:O34" si="5">M36+M44+M52+M60+M68+M76+M84+M92+M100+M108+M116+M124+M132</f>
        <v>0</v>
      </c>
      <c r="N31" s="21">
        <f t="shared" si="5"/>
        <v>0</v>
      </c>
      <c r="O31" s="21">
        <f t="shared" si="5"/>
        <v>0</v>
      </c>
      <c r="P31" s="92"/>
    </row>
    <row r="32" spans="1:16" ht="31.5" customHeight="1" x14ac:dyDescent="0.2">
      <c r="A32" s="127"/>
      <c r="B32" s="134"/>
      <c r="C32" s="123"/>
      <c r="D32" s="81" t="s">
        <v>5</v>
      </c>
      <c r="E32" s="21">
        <v>0</v>
      </c>
      <c r="F32" s="21">
        <f>H32+G32+M32+N32+O32</f>
        <v>7039.45</v>
      </c>
      <c r="G32" s="21">
        <f>G37+G45+G53+G61+G69+G77+G85+G93+G101+G109+G117+G125+G133</f>
        <v>2599.4499999999998</v>
      </c>
      <c r="H32" s="107">
        <f>L37+H45+H53+L61+H69+H77+L85+H93+L101+H109+H117+H125+H133</f>
        <v>1480</v>
      </c>
      <c r="I32" s="108"/>
      <c r="J32" s="108"/>
      <c r="K32" s="108"/>
      <c r="L32" s="109"/>
      <c r="M32" s="21">
        <f t="shared" si="5"/>
        <v>1480</v>
      </c>
      <c r="N32" s="21">
        <f t="shared" si="5"/>
        <v>1480</v>
      </c>
      <c r="O32" s="21">
        <f t="shared" si="5"/>
        <v>0</v>
      </c>
      <c r="P32" s="92"/>
    </row>
    <row r="33" spans="1:20" ht="30.75" customHeight="1" x14ac:dyDescent="0.2">
      <c r="A33" s="127"/>
      <c r="B33" s="134"/>
      <c r="C33" s="123"/>
      <c r="D33" s="81" t="s">
        <v>12</v>
      </c>
      <c r="E33" s="21">
        <v>0</v>
      </c>
      <c r="F33" s="21">
        <f>H33+G33+M33+N33+O33</f>
        <v>3499467.4699999997</v>
      </c>
      <c r="G33" s="21">
        <f>G38+G46+G54+G62+G70+G78+G86+G94+G102+G110+G118+G126+G134+G142+G150+G158+G166+G174</f>
        <v>748591.50999999989</v>
      </c>
      <c r="H33" s="107">
        <f>H38+H46+H54+H62+H70+H78+H86+H94+L102+H110+H118+H126+H134+H142+H150+H158+H174+H166</f>
        <v>905851.56</v>
      </c>
      <c r="I33" s="108"/>
      <c r="J33" s="108"/>
      <c r="K33" s="108"/>
      <c r="L33" s="109"/>
      <c r="M33" s="21">
        <f t="shared" si="5"/>
        <v>806117.2</v>
      </c>
      <c r="N33" s="21">
        <f t="shared" si="5"/>
        <v>806117.2</v>
      </c>
      <c r="O33" s="21">
        <f t="shared" si="5"/>
        <v>232790</v>
      </c>
      <c r="P33" s="92"/>
      <c r="Q33" s="15"/>
    </row>
    <row r="34" spans="1:20" ht="21.75" customHeight="1" x14ac:dyDescent="0.2">
      <c r="A34" s="127"/>
      <c r="B34" s="134"/>
      <c r="C34" s="123"/>
      <c r="D34" s="81" t="s">
        <v>97</v>
      </c>
      <c r="E34" s="21">
        <v>0</v>
      </c>
      <c r="F34" s="21">
        <f>F47+F55+F188</f>
        <v>0</v>
      </c>
      <c r="G34" s="21">
        <f>G39+G47+G55+G63+G71+G79+G87+G95+G103+G111+G119+G127+G135</f>
        <v>0</v>
      </c>
      <c r="H34" s="107">
        <f>L39+H47+H55+L63+H71+H79+L87+H95+L103+H111+H119+H127+H135</f>
        <v>0</v>
      </c>
      <c r="I34" s="108"/>
      <c r="J34" s="108"/>
      <c r="K34" s="108"/>
      <c r="L34" s="109"/>
      <c r="M34" s="21">
        <f t="shared" si="5"/>
        <v>0</v>
      </c>
      <c r="N34" s="21">
        <f t="shared" si="5"/>
        <v>0</v>
      </c>
      <c r="O34" s="21">
        <f t="shared" si="5"/>
        <v>0</v>
      </c>
      <c r="P34" s="93"/>
      <c r="S34" s="15"/>
      <c r="T34" s="15"/>
    </row>
    <row r="35" spans="1:20" ht="15" x14ac:dyDescent="0.2">
      <c r="A35" s="85" t="s">
        <v>28</v>
      </c>
      <c r="B35" s="87" t="s">
        <v>187</v>
      </c>
      <c r="C35" s="177" t="s">
        <v>38</v>
      </c>
      <c r="D35" s="27" t="s">
        <v>2</v>
      </c>
      <c r="E35" s="3">
        <f>SUM(E36:E39)</f>
        <v>17124.900000000001</v>
      </c>
      <c r="F35" s="3">
        <f>SUM(H35:O35)</f>
        <v>0</v>
      </c>
      <c r="G35" s="77">
        <f>SUM(G36:G39)</f>
        <v>0</v>
      </c>
      <c r="H35" s="94">
        <f>SUM(H36:L39)</f>
        <v>0</v>
      </c>
      <c r="I35" s="95"/>
      <c r="J35" s="95"/>
      <c r="K35" s="95"/>
      <c r="L35" s="96"/>
      <c r="M35" s="3">
        <f>SUM(M36:M39)</f>
        <v>0</v>
      </c>
      <c r="N35" s="3">
        <f>SUM(N36:N39)</f>
        <v>0</v>
      </c>
      <c r="O35" s="3">
        <f>SUM(O36:O39)</f>
        <v>0</v>
      </c>
      <c r="P35" s="91" t="s">
        <v>94</v>
      </c>
    </row>
    <row r="36" spans="1:20" ht="15" x14ac:dyDescent="0.2">
      <c r="A36" s="86"/>
      <c r="B36" s="88"/>
      <c r="C36" s="178"/>
      <c r="D36" s="27" t="s">
        <v>1</v>
      </c>
      <c r="E36" s="2">
        <v>0</v>
      </c>
      <c r="F36" s="3">
        <f>SUM(H36:O36)</f>
        <v>0</v>
      </c>
      <c r="G36" s="78">
        <v>0</v>
      </c>
      <c r="H36" s="94">
        <v>0</v>
      </c>
      <c r="I36" s="95"/>
      <c r="J36" s="95"/>
      <c r="K36" s="95"/>
      <c r="L36" s="96"/>
      <c r="M36" s="2">
        <v>0</v>
      </c>
      <c r="N36" s="2">
        <v>0</v>
      </c>
      <c r="O36" s="2">
        <v>0</v>
      </c>
      <c r="P36" s="92"/>
      <c r="Q36" s="15"/>
    </row>
    <row r="37" spans="1:20" ht="17.25" customHeight="1" x14ac:dyDescent="0.2">
      <c r="A37" s="86"/>
      <c r="B37" s="88"/>
      <c r="C37" s="178"/>
      <c r="D37" s="27" t="s">
        <v>5</v>
      </c>
      <c r="E37" s="2">
        <v>0</v>
      </c>
      <c r="F37" s="3">
        <f>SUM(L37:O37)</f>
        <v>0</v>
      </c>
      <c r="G37" s="78">
        <v>0</v>
      </c>
      <c r="H37" s="94">
        <v>0</v>
      </c>
      <c r="I37" s="95"/>
      <c r="J37" s="95"/>
      <c r="K37" s="95"/>
      <c r="L37" s="96"/>
      <c r="M37" s="2">
        <v>0</v>
      </c>
      <c r="N37" s="2">
        <v>0</v>
      </c>
      <c r="O37" s="2">
        <v>0</v>
      </c>
      <c r="P37" s="92"/>
      <c r="Q37" s="16"/>
    </row>
    <row r="38" spans="1:20" ht="30" x14ac:dyDescent="0.2">
      <c r="A38" s="86"/>
      <c r="B38" s="88"/>
      <c r="C38" s="178"/>
      <c r="D38" s="27" t="s">
        <v>12</v>
      </c>
      <c r="E38" s="2">
        <v>17124.900000000001</v>
      </c>
      <c r="F38" s="3">
        <f>SUM(L38:O38)</f>
        <v>0</v>
      </c>
      <c r="G38" s="78">
        <v>0</v>
      </c>
      <c r="H38" s="94">
        <v>0</v>
      </c>
      <c r="I38" s="95"/>
      <c r="J38" s="95"/>
      <c r="K38" s="95"/>
      <c r="L38" s="96"/>
      <c r="M38" s="2">
        <v>0</v>
      </c>
      <c r="N38" s="2">
        <v>0</v>
      </c>
      <c r="O38" s="2">
        <v>0</v>
      </c>
      <c r="P38" s="92"/>
      <c r="Q38" s="16"/>
      <c r="R38" s="16"/>
    </row>
    <row r="39" spans="1:20" ht="15" x14ac:dyDescent="0.2">
      <c r="A39" s="86"/>
      <c r="B39" s="89"/>
      <c r="C39" s="179"/>
      <c r="D39" s="27" t="s">
        <v>18</v>
      </c>
      <c r="E39" s="2">
        <v>0</v>
      </c>
      <c r="F39" s="3">
        <f>SUM(L39:O39)</f>
        <v>0</v>
      </c>
      <c r="G39" s="78">
        <v>0</v>
      </c>
      <c r="H39" s="94">
        <v>0</v>
      </c>
      <c r="I39" s="95"/>
      <c r="J39" s="95"/>
      <c r="K39" s="95"/>
      <c r="L39" s="96"/>
      <c r="M39" s="2">
        <v>0</v>
      </c>
      <c r="N39" s="2">
        <v>0</v>
      </c>
      <c r="O39" s="2">
        <v>0</v>
      </c>
      <c r="P39" s="93"/>
      <c r="R39" s="16"/>
    </row>
    <row r="40" spans="1:20" s="24" customFormat="1" ht="36.75" customHeight="1" x14ac:dyDescent="0.2">
      <c r="A40" s="86"/>
      <c r="B40" s="97" t="s">
        <v>197</v>
      </c>
      <c r="C40" s="100" t="s">
        <v>82</v>
      </c>
      <c r="D40" s="100" t="s">
        <v>96</v>
      </c>
      <c r="E40" s="23"/>
      <c r="F40" s="131" t="s">
        <v>0</v>
      </c>
      <c r="G40" s="103" t="s">
        <v>139</v>
      </c>
      <c r="H40" s="105" t="s">
        <v>181</v>
      </c>
      <c r="I40" s="106" t="s">
        <v>179</v>
      </c>
      <c r="J40" s="106"/>
      <c r="K40" s="106"/>
      <c r="L40" s="106"/>
      <c r="M40" s="131" t="s">
        <v>33</v>
      </c>
      <c r="N40" s="131" t="s">
        <v>34</v>
      </c>
      <c r="O40" s="131" t="s">
        <v>35</v>
      </c>
      <c r="P40" s="91"/>
    </row>
    <row r="41" spans="1:20" ht="36.75" customHeight="1" x14ac:dyDescent="0.2">
      <c r="A41" s="86"/>
      <c r="B41" s="98"/>
      <c r="C41" s="101"/>
      <c r="D41" s="101"/>
      <c r="E41" s="3"/>
      <c r="F41" s="133"/>
      <c r="G41" s="104"/>
      <c r="H41" s="105"/>
      <c r="I41" s="72" t="s">
        <v>182</v>
      </c>
      <c r="J41" s="72" t="s">
        <v>183</v>
      </c>
      <c r="K41" s="72" t="s">
        <v>184</v>
      </c>
      <c r="L41" s="72" t="s">
        <v>180</v>
      </c>
      <c r="M41" s="133"/>
      <c r="N41" s="133"/>
      <c r="O41" s="133"/>
      <c r="P41" s="92"/>
    </row>
    <row r="42" spans="1:20" ht="36.75" customHeight="1" x14ac:dyDescent="0.2">
      <c r="A42" s="120"/>
      <c r="B42" s="99"/>
      <c r="C42" s="102"/>
      <c r="D42" s="102"/>
      <c r="E42" s="3"/>
      <c r="F42" s="77" t="s">
        <v>31</v>
      </c>
      <c r="G42" s="26" t="s">
        <v>31</v>
      </c>
      <c r="H42" s="43" t="s">
        <v>31</v>
      </c>
      <c r="I42" s="42">
        <v>0</v>
      </c>
      <c r="J42" s="42">
        <v>0</v>
      </c>
      <c r="K42" s="42">
        <v>0</v>
      </c>
      <c r="L42" s="42">
        <v>0</v>
      </c>
      <c r="M42" s="25">
        <v>0</v>
      </c>
      <c r="N42" s="25">
        <v>0</v>
      </c>
      <c r="O42" s="25">
        <v>0</v>
      </c>
      <c r="P42" s="93"/>
    </row>
    <row r="43" spans="1:20" ht="15" x14ac:dyDescent="0.2">
      <c r="A43" s="85" t="s">
        <v>17</v>
      </c>
      <c r="B43" s="87" t="s">
        <v>188</v>
      </c>
      <c r="C43" s="177" t="s">
        <v>38</v>
      </c>
      <c r="D43" s="27" t="s">
        <v>2</v>
      </c>
      <c r="E43" s="3">
        <f>SUM(E44:E47)</f>
        <v>0</v>
      </c>
      <c r="F43" s="3">
        <f>SUM(G43:O43)</f>
        <v>18458.099999999999</v>
      </c>
      <c r="G43" s="23">
        <f>SUM(G44:G47)</f>
        <v>1808.35</v>
      </c>
      <c r="H43" s="94">
        <f>SUM(H44:L47)</f>
        <v>1241.4100000000001</v>
      </c>
      <c r="I43" s="95"/>
      <c r="J43" s="95"/>
      <c r="K43" s="95"/>
      <c r="L43" s="96"/>
      <c r="M43" s="3">
        <f>SUM(M44:M47)</f>
        <v>7704.17</v>
      </c>
      <c r="N43" s="3">
        <f>SUM(N44:N47)</f>
        <v>7704.17</v>
      </c>
      <c r="O43" s="3">
        <f>SUM(O44:O47)</f>
        <v>0</v>
      </c>
      <c r="P43" s="91" t="s">
        <v>94</v>
      </c>
      <c r="Q43" s="15"/>
      <c r="S43" s="16"/>
    </row>
    <row r="44" spans="1:20" ht="15" x14ac:dyDescent="0.2">
      <c r="A44" s="86"/>
      <c r="B44" s="88"/>
      <c r="C44" s="178"/>
      <c r="D44" s="27" t="s">
        <v>1</v>
      </c>
      <c r="E44" s="2">
        <v>0</v>
      </c>
      <c r="F44" s="3">
        <f>SUM(H44:O44)</f>
        <v>0</v>
      </c>
      <c r="G44" s="84">
        <v>0</v>
      </c>
      <c r="H44" s="94">
        <v>0</v>
      </c>
      <c r="I44" s="95"/>
      <c r="J44" s="95"/>
      <c r="K44" s="95"/>
      <c r="L44" s="96"/>
      <c r="M44" s="2">
        <v>0</v>
      </c>
      <c r="N44" s="2">
        <v>0</v>
      </c>
      <c r="O44" s="2">
        <v>0</v>
      </c>
      <c r="P44" s="92"/>
      <c r="R44" s="15"/>
    </row>
    <row r="45" spans="1:20" ht="30" x14ac:dyDescent="0.2">
      <c r="A45" s="86"/>
      <c r="B45" s="88"/>
      <c r="C45" s="178"/>
      <c r="D45" s="27" t="s">
        <v>5</v>
      </c>
      <c r="E45" s="2">
        <v>0</v>
      </c>
      <c r="F45" s="3">
        <f>SUM(G45:O45)</f>
        <v>1184.45</v>
      </c>
      <c r="G45" s="84">
        <v>1184.45</v>
      </c>
      <c r="H45" s="94">
        <v>0</v>
      </c>
      <c r="I45" s="95"/>
      <c r="J45" s="95"/>
      <c r="K45" s="95"/>
      <c r="L45" s="96"/>
      <c r="M45" s="2">
        <v>0</v>
      </c>
      <c r="N45" s="2">
        <v>0</v>
      </c>
      <c r="O45" s="2">
        <v>0</v>
      </c>
      <c r="P45" s="92"/>
    </row>
    <row r="46" spans="1:20" ht="30" x14ac:dyDescent="0.2">
      <c r="A46" s="86"/>
      <c r="B46" s="88"/>
      <c r="C46" s="178"/>
      <c r="D46" s="27" t="s">
        <v>12</v>
      </c>
      <c r="E46" s="2">
        <v>0</v>
      </c>
      <c r="F46" s="3">
        <f>SUM(G46:O46)</f>
        <v>17273.650000000001</v>
      </c>
      <c r="G46" s="39">
        <v>623.9</v>
      </c>
      <c r="H46" s="94">
        <v>1241.4100000000001</v>
      </c>
      <c r="I46" s="95"/>
      <c r="J46" s="95"/>
      <c r="K46" s="95"/>
      <c r="L46" s="96"/>
      <c r="M46" s="2">
        <v>7704.17</v>
      </c>
      <c r="N46" s="2">
        <v>7704.17</v>
      </c>
      <c r="O46" s="2">
        <v>0</v>
      </c>
      <c r="P46" s="92"/>
      <c r="Q46" s="15"/>
    </row>
    <row r="47" spans="1:20" ht="15" x14ac:dyDescent="0.2">
      <c r="A47" s="86"/>
      <c r="B47" s="89"/>
      <c r="C47" s="179"/>
      <c r="D47" s="27" t="s">
        <v>18</v>
      </c>
      <c r="E47" s="2">
        <v>0</v>
      </c>
      <c r="F47" s="3">
        <f>SUM(H47:O47)</f>
        <v>0</v>
      </c>
      <c r="G47" s="84">
        <v>0</v>
      </c>
      <c r="H47" s="94">
        <v>0</v>
      </c>
      <c r="I47" s="95"/>
      <c r="J47" s="95"/>
      <c r="K47" s="95"/>
      <c r="L47" s="96"/>
      <c r="M47" s="2">
        <v>0</v>
      </c>
      <c r="N47" s="2">
        <v>0</v>
      </c>
      <c r="O47" s="2">
        <v>0</v>
      </c>
      <c r="P47" s="93"/>
    </row>
    <row r="48" spans="1:20" s="24" customFormat="1" ht="15" customHeight="1" x14ac:dyDescent="0.2">
      <c r="A48" s="86"/>
      <c r="B48" s="97" t="s">
        <v>198</v>
      </c>
      <c r="C48" s="100" t="s">
        <v>82</v>
      </c>
      <c r="D48" s="100" t="s">
        <v>96</v>
      </c>
      <c r="E48" s="23"/>
      <c r="F48" s="131" t="s">
        <v>0</v>
      </c>
      <c r="G48" s="103" t="s">
        <v>139</v>
      </c>
      <c r="H48" s="105" t="s">
        <v>181</v>
      </c>
      <c r="I48" s="106" t="s">
        <v>179</v>
      </c>
      <c r="J48" s="106"/>
      <c r="K48" s="106"/>
      <c r="L48" s="106"/>
      <c r="M48" s="91" t="s">
        <v>33</v>
      </c>
      <c r="N48" s="91" t="s">
        <v>34</v>
      </c>
      <c r="O48" s="91" t="s">
        <v>35</v>
      </c>
      <c r="P48" s="110"/>
    </row>
    <row r="49" spans="1:16" ht="24" x14ac:dyDescent="0.2">
      <c r="A49" s="86"/>
      <c r="B49" s="98"/>
      <c r="C49" s="101"/>
      <c r="D49" s="101"/>
      <c r="E49" s="3"/>
      <c r="F49" s="133"/>
      <c r="G49" s="104"/>
      <c r="H49" s="105"/>
      <c r="I49" s="72" t="s">
        <v>182</v>
      </c>
      <c r="J49" s="72" t="s">
        <v>183</v>
      </c>
      <c r="K49" s="72" t="s">
        <v>184</v>
      </c>
      <c r="L49" s="72" t="s">
        <v>180</v>
      </c>
      <c r="M49" s="93"/>
      <c r="N49" s="93"/>
      <c r="O49" s="93"/>
      <c r="P49" s="110"/>
    </row>
    <row r="50" spans="1:16" ht="15" x14ac:dyDescent="0.2">
      <c r="A50" s="86"/>
      <c r="B50" s="99"/>
      <c r="C50" s="102"/>
      <c r="D50" s="102"/>
      <c r="E50" s="3"/>
      <c r="F50" s="77" t="s">
        <v>201</v>
      </c>
      <c r="G50" s="26" t="s">
        <v>106</v>
      </c>
      <c r="H50" s="43" t="s">
        <v>90</v>
      </c>
      <c r="I50" s="42">
        <v>0</v>
      </c>
      <c r="J50" s="42">
        <v>0</v>
      </c>
      <c r="K50" s="42">
        <v>2</v>
      </c>
      <c r="L50" s="42">
        <v>2</v>
      </c>
      <c r="M50" s="25">
        <v>1</v>
      </c>
      <c r="N50" s="25">
        <v>1</v>
      </c>
      <c r="O50" s="25">
        <v>0</v>
      </c>
      <c r="P50" s="110"/>
    </row>
    <row r="51" spans="1:16" ht="15" customHeight="1" x14ac:dyDescent="0.2">
      <c r="A51" s="85" t="s">
        <v>19</v>
      </c>
      <c r="B51" s="87" t="s">
        <v>44</v>
      </c>
      <c r="C51" s="177" t="s">
        <v>38</v>
      </c>
      <c r="D51" s="27" t="s">
        <v>2</v>
      </c>
      <c r="E51" s="3">
        <f>SUM(E52:E55)</f>
        <v>0</v>
      </c>
      <c r="F51" s="3">
        <f>SUM(G51:O51)</f>
        <v>7707.7999999999993</v>
      </c>
      <c r="G51" s="3">
        <f>SUM(G52:G55)</f>
        <v>1940.6</v>
      </c>
      <c r="H51" s="94">
        <f>SUM(H52:L55)</f>
        <v>1922.4</v>
      </c>
      <c r="I51" s="95"/>
      <c r="J51" s="95"/>
      <c r="K51" s="95"/>
      <c r="L51" s="96"/>
      <c r="M51" s="3">
        <f>SUM(M52:M55)</f>
        <v>1922.4</v>
      </c>
      <c r="N51" s="3">
        <f>SUM(N52:N55)</f>
        <v>1922.4</v>
      </c>
      <c r="O51" s="3">
        <f>SUM(O52:O55)</f>
        <v>0</v>
      </c>
      <c r="P51" s="91" t="s">
        <v>94</v>
      </c>
    </row>
    <row r="52" spans="1:16" ht="15" x14ac:dyDescent="0.2">
      <c r="A52" s="86"/>
      <c r="B52" s="88"/>
      <c r="C52" s="178"/>
      <c r="D52" s="27" t="s">
        <v>1</v>
      </c>
      <c r="E52" s="2">
        <v>0</v>
      </c>
      <c r="F52" s="3">
        <f>SUM(H52:O52)</f>
        <v>0</v>
      </c>
      <c r="G52" s="2">
        <v>0</v>
      </c>
      <c r="H52" s="94">
        <v>0</v>
      </c>
      <c r="I52" s="95"/>
      <c r="J52" s="95"/>
      <c r="K52" s="95"/>
      <c r="L52" s="96"/>
      <c r="M52" s="2">
        <v>0</v>
      </c>
      <c r="N52" s="2">
        <v>0</v>
      </c>
      <c r="O52" s="2">
        <v>0</v>
      </c>
      <c r="P52" s="92"/>
    </row>
    <row r="53" spans="1:16" ht="18" customHeight="1" x14ac:dyDescent="0.2">
      <c r="A53" s="86"/>
      <c r="B53" s="88"/>
      <c r="C53" s="178"/>
      <c r="D53" s="27" t="s">
        <v>5</v>
      </c>
      <c r="E53" s="2">
        <v>0</v>
      </c>
      <c r="F53" s="3">
        <f t="shared" ref="F53:F54" si="6">SUM(G53:O53)</f>
        <v>5855</v>
      </c>
      <c r="G53" s="2">
        <v>1415</v>
      </c>
      <c r="H53" s="94">
        <v>1480</v>
      </c>
      <c r="I53" s="95"/>
      <c r="J53" s="95"/>
      <c r="K53" s="95"/>
      <c r="L53" s="96"/>
      <c r="M53" s="2">
        <v>1480</v>
      </c>
      <c r="N53" s="2">
        <v>1480</v>
      </c>
      <c r="O53" s="2">
        <v>0</v>
      </c>
      <c r="P53" s="92"/>
    </row>
    <row r="54" spans="1:16" ht="30" x14ac:dyDescent="0.2">
      <c r="A54" s="86"/>
      <c r="B54" s="88"/>
      <c r="C54" s="178"/>
      <c r="D54" s="27" t="s">
        <v>12</v>
      </c>
      <c r="E54" s="2">
        <v>0</v>
      </c>
      <c r="F54" s="3">
        <f t="shared" si="6"/>
        <v>1852.8000000000002</v>
      </c>
      <c r="G54" s="2">
        <v>525.6</v>
      </c>
      <c r="H54" s="94">
        <v>442.4</v>
      </c>
      <c r="I54" s="95"/>
      <c r="J54" s="95"/>
      <c r="K54" s="95"/>
      <c r="L54" s="96"/>
      <c r="M54" s="2">
        <v>442.4</v>
      </c>
      <c r="N54" s="2">
        <v>442.4</v>
      </c>
      <c r="O54" s="2">
        <v>0</v>
      </c>
      <c r="P54" s="92"/>
    </row>
    <row r="55" spans="1:16" ht="15" x14ac:dyDescent="0.2">
      <c r="A55" s="86"/>
      <c r="B55" s="89"/>
      <c r="C55" s="179"/>
      <c r="D55" s="27" t="s">
        <v>18</v>
      </c>
      <c r="E55" s="2">
        <v>0</v>
      </c>
      <c r="F55" s="3">
        <f>SUM(H55:O55)</f>
        <v>0</v>
      </c>
      <c r="G55" s="2">
        <v>0</v>
      </c>
      <c r="H55" s="94">
        <v>0</v>
      </c>
      <c r="I55" s="95"/>
      <c r="J55" s="95"/>
      <c r="K55" s="95"/>
      <c r="L55" s="96"/>
      <c r="M55" s="2">
        <v>0</v>
      </c>
      <c r="N55" s="2">
        <v>0</v>
      </c>
      <c r="O55" s="2">
        <v>0</v>
      </c>
      <c r="P55" s="93"/>
    </row>
    <row r="56" spans="1:16" s="24" customFormat="1" ht="32.25" customHeight="1" x14ac:dyDescent="0.2">
      <c r="A56" s="86"/>
      <c r="B56" s="97" t="s">
        <v>199</v>
      </c>
      <c r="C56" s="100" t="s">
        <v>82</v>
      </c>
      <c r="D56" s="100" t="s">
        <v>96</v>
      </c>
      <c r="E56" s="23"/>
      <c r="F56" s="131" t="s">
        <v>0</v>
      </c>
      <c r="G56" s="103" t="s">
        <v>139</v>
      </c>
      <c r="H56" s="105" t="s">
        <v>181</v>
      </c>
      <c r="I56" s="106" t="s">
        <v>179</v>
      </c>
      <c r="J56" s="106"/>
      <c r="K56" s="106"/>
      <c r="L56" s="106"/>
      <c r="M56" s="91" t="s">
        <v>33</v>
      </c>
      <c r="N56" s="91" t="s">
        <v>34</v>
      </c>
      <c r="O56" s="91" t="s">
        <v>35</v>
      </c>
      <c r="P56" s="91"/>
    </row>
    <row r="57" spans="1:16" ht="32.25" customHeight="1" x14ac:dyDescent="0.2">
      <c r="A57" s="86"/>
      <c r="B57" s="98"/>
      <c r="C57" s="101"/>
      <c r="D57" s="101"/>
      <c r="E57" s="3"/>
      <c r="F57" s="133"/>
      <c r="G57" s="104"/>
      <c r="H57" s="105"/>
      <c r="I57" s="72" t="s">
        <v>182</v>
      </c>
      <c r="J57" s="72" t="s">
        <v>183</v>
      </c>
      <c r="K57" s="72" t="s">
        <v>184</v>
      </c>
      <c r="L57" s="72" t="s">
        <v>180</v>
      </c>
      <c r="M57" s="93"/>
      <c r="N57" s="93"/>
      <c r="O57" s="93"/>
      <c r="P57" s="92"/>
    </row>
    <row r="58" spans="1:16" ht="32.25" customHeight="1" x14ac:dyDescent="0.2">
      <c r="A58" s="120"/>
      <c r="B58" s="99"/>
      <c r="C58" s="102"/>
      <c r="D58" s="102"/>
      <c r="E58" s="3"/>
      <c r="F58" s="77" t="s">
        <v>22</v>
      </c>
      <c r="G58" s="26" t="s">
        <v>22</v>
      </c>
      <c r="H58" s="43" t="s">
        <v>22</v>
      </c>
      <c r="I58" s="42">
        <v>1</v>
      </c>
      <c r="J58" s="42">
        <v>1</v>
      </c>
      <c r="K58" s="42">
        <v>1</v>
      </c>
      <c r="L58" s="42">
        <v>1</v>
      </c>
      <c r="M58" s="25">
        <v>1</v>
      </c>
      <c r="N58" s="25">
        <v>1</v>
      </c>
      <c r="O58" s="25">
        <v>1</v>
      </c>
      <c r="P58" s="93"/>
    </row>
    <row r="59" spans="1:16" ht="15" customHeight="1" x14ac:dyDescent="0.2">
      <c r="A59" s="85" t="s">
        <v>30</v>
      </c>
      <c r="B59" s="87" t="s">
        <v>45</v>
      </c>
      <c r="C59" s="177" t="s">
        <v>38</v>
      </c>
      <c r="D59" s="27" t="s">
        <v>2</v>
      </c>
      <c r="E59" s="3">
        <f>SUM(E60:E63)</f>
        <v>0</v>
      </c>
      <c r="F59" s="3">
        <f>SUM(H59:O59)</f>
        <v>0</v>
      </c>
      <c r="G59" s="3">
        <f>SUM(G60:G63)</f>
        <v>0</v>
      </c>
      <c r="H59" s="94">
        <f>SUM(H60:L63)</f>
        <v>0</v>
      </c>
      <c r="I59" s="95"/>
      <c r="J59" s="95"/>
      <c r="K59" s="95"/>
      <c r="L59" s="96"/>
      <c r="M59" s="3">
        <f>SUM(M60:M63)</f>
        <v>0</v>
      </c>
      <c r="N59" s="3">
        <f>SUM(N60:N63)</f>
        <v>0</v>
      </c>
      <c r="O59" s="3">
        <f>SUM(O60:O63)</f>
        <v>0</v>
      </c>
      <c r="P59" s="91" t="s">
        <v>94</v>
      </c>
    </row>
    <row r="60" spans="1:16" ht="15" x14ac:dyDescent="0.2">
      <c r="A60" s="86"/>
      <c r="B60" s="88"/>
      <c r="C60" s="178"/>
      <c r="D60" s="27" t="s">
        <v>1</v>
      </c>
      <c r="E60" s="2">
        <v>0</v>
      </c>
      <c r="F60" s="3">
        <f>SUM(H60:O60)</f>
        <v>0</v>
      </c>
      <c r="G60" s="2">
        <v>0</v>
      </c>
      <c r="H60" s="94">
        <v>0</v>
      </c>
      <c r="I60" s="95"/>
      <c r="J60" s="95"/>
      <c r="K60" s="95"/>
      <c r="L60" s="96"/>
      <c r="M60" s="2">
        <v>0</v>
      </c>
      <c r="N60" s="2">
        <v>0</v>
      </c>
      <c r="O60" s="2">
        <v>0</v>
      </c>
      <c r="P60" s="92"/>
    </row>
    <row r="61" spans="1:16" ht="30" x14ac:dyDescent="0.2">
      <c r="A61" s="86"/>
      <c r="B61" s="88"/>
      <c r="C61" s="178"/>
      <c r="D61" s="27" t="s">
        <v>5</v>
      </c>
      <c r="E61" s="2">
        <v>0</v>
      </c>
      <c r="F61" s="3">
        <f>SUM(L61:O61)</f>
        <v>0</v>
      </c>
      <c r="G61" s="2">
        <v>0</v>
      </c>
      <c r="H61" s="94">
        <v>0</v>
      </c>
      <c r="I61" s="95"/>
      <c r="J61" s="95"/>
      <c r="K61" s="95"/>
      <c r="L61" s="96"/>
      <c r="M61" s="2">
        <v>0</v>
      </c>
      <c r="N61" s="2">
        <v>0</v>
      </c>
      <c r="O61" s="2">
        <v>0</v>
      </c>
      <c r="P61" s="92"/>
    </row>
    <row r="62" spans="1:16" ht="30" x14ac:dyDescent="0.2">
      <c r="A62" s="86"/>
      <c r="B62" s="88"/>
      <c r="C62" s="178"/>
      <c r="D62" s="27" t="s">
        <v>12</v>
      </c>
      <c r="E62" s="2">
        <v>0</v>
      </c>
      <c r="F62" s="3">
        <f>SUM(L62:O62)</f>
        <v>0</v>
      </c>
      <c r="G62" s="2">
        <v>0</v>
      </c>
      <c r="H62" s="94">
        <v>0</v>
      </c>
      <c r="I62" s="95"/>
      <c r="J62" s="95"/>
      <c r="K62" s="95"/>
      <c r="L62" s="96"/>
      <c r="M62" s="2">
        <v>0</v>
      </c>
      <c r="N62" s="2">
        <v>0</v>
      </c>
      <c r="O62" s="2">
        <v>0</v>
      </c>
      <c r="P62" s="92"/>
    </row>
    <row r="63" spans="1:16" ht="15" x14ac:dyDescent="0.2">
      <c r="A63" s="86"/>
      <c r="B63" s="89"/>
      <c r="C63" s="179"/>
      <c r="D63" s="27" t="s">
        <v>18</v>
      </c>
      <c r="E63" s="2">
        <v>0</v>
      </c>
      <c r="F63" s="3">
        <f>SUM(L63:O63)</f>
        <v>0</v>
      </c>
      <c r="G63" s="2">
        <v>0</v>
      </c>
      <c r="H63" s="94">
        <v>0</v>
      </c>
      <c r="I63" s="95"/>
      <c r="J63" s="95"/>
      <c r="K63" s="95"/>
      <c r="L63" s="96"/>
      <c r="M63" s="2">
        <v>0</v>
      </c>
      <c r="N63" s="2">
        <v>0</v>
      </c>
      <c r="O63" s="2">
        <v>0</v>
      </c>
      <c r="P63" s="93"/>
    </row>
    <row r="64" spans="1:16" s="24" customFormat="1" ht="15" customHeight="1" x14ac:dyDescent="0.2">
      <c r="A64" s="86"/>
      <c r="B64" s="97" t="s">
        <v>200</v>
      </c>
      <c r="C64" s="100" t="s">
        <v>82</v>
      </c>
      <c r="D64" s="100" t="s">
        <v>96</v>
      </c>
      <c r="E64" s="23"/>
      <c r="F64" s="131" t="s">
        <v>0</v>
      </c>
      <c r="G64" s="103" t="s">
        <v>139</v>
      </c>
      <c r="H64" s="105" t="s">
        <v>181</v>
      </c>
      <c r="I64" s="106" t="s">
        <v>179</v>
      </c>
      <c r="J64" s="106"/>
      <c r="K64" s="106"/>
      <c r="L64" s="106"/>
      <c r="M64" s="91" t="s">
        <v>33</v>
      </c>
      <c r="N64" s="91" t="s">
        <v>34</v>
      </c>
      <c r="O64" s="91" t="s">
        <v>35</v>
      </c>
      <c r="P64" s="91"/>
    </row>
    <row r="65" spans="1:20" ht="24" x14ac:dyDescent="0.2">
      <c r="A65" s="86"/>
      <c r="B65" s="98"/>
      <c r="C65" s="101"/>
      <c r="D65" s="101"/>
      <c r="E65" s="3"/>
      <c r="F65" s="133"/>
      <c r="G65" s="104"/>
      <c r="H65" s="105"/>
      <c r="I65" s="72" t="s">
        <v>182</v>
      </c>
      <c r="J65" s="72" t="s">
        <v>183</v>
      </c>
      <c r="K65" s="72" t="s">
        <v>184</v>
      </c>
      <c r="L65" s="72" t="s">
        <v>180</v>
      </c>
      <c r="M65" s="93"/>
      <c r="N65" s="93"/>
      <c r="O65" s="93"/>
      <c r="P65" s="92"/>
    </row>
    <row r="66" spans="1:20" ht="15" x14ac:dyDescent="0.2">
      <c r="A66" s="120"/>
      <c r="B66" s="99"/>
      <c r="C66" s="102"/>
      <c r="D66" s="102"/>
      <c r="E66" s="3"/>
      <c r="F66" s="77">
        <v>0</v>
      </c>
      <c r="G66" s="26" t="s">
        <v>31</v>
      </c>
      <c r="H66" s="43" t="s">
        <v>31</v>
      </c>
      <c r="I66" s="42">
        <v>0</v>
      </c>
      <c r="J66" s="42">
        <v>0</v>
      </c>
      <c r="K66" s="42">
        <v>0</v>
      </c>
      <c r="L66" s="42">
        <v>0</v>
      </c>
      <c r="M66" s="25">
        <v>0</v>
      </c>
      <c r="N66" s="25">
        <v>0</v>
      </c>
      <c r="O66" s="25">
        <v>0</v>
      </c>
      <c r="P66" s="93"/>
    </row>
    <row r="67" spans="1:20" ht="15" hidden="1" customHeight="1" x14ac:dyDescent="0.2">
      <c r="A67" s="85" t="s">
        <v>46</v>
      </c>
      <c r="B67" s="87" t="s">
        <v>47</v>
      </c>
      <c r="C67" s="177" t="s">
        <v>38</v>
      </c>
      <c r="D67" s="27" t="s">
        <v>2</v>
      </c>
      <c r="E67" s="3">
        <f>SUM(E68:E71)</f>
        <v>0</v>
      </c>
      <c r="F67" s="3">
        <f>SUM(H67:O67)</f>
        <v>0</v>
      </c>
      <c r="G67" s="82"/>
      <c r="H67" s="94">
        <f>SUM(H68:L71)</f>
        <v>0</v>
      </c>
      <c r="I67" s="95"/>
      <c r="J67" s="95"/>
      <c r="K67" s="95"/>
      <c r="L67" s="96"/>
      <c r="M67" s="3">
        <f>SUM(M68:M71)</f>
        <v>0</v>
      </c>
      <c r="N67" s="3">
        <f>SUM(N68:N71)</f>
        <v>0</v>
      </c>
      <c r="O67" s="3">
        <f>SUM(O68:O71)</f>
        <v>0</v>
      </c>
      <c r="P67" s="91" t="s">
        <v>94</v>
      </c>
    </row>
    <row r="68" spans="1:20" ht="15" hidden="1" x14ac:dyDescent="0.2">
      <c r="A68" s="86"/>
      <c r="B68" s="88"/>
      <c r="C68" s="178"/>
      <c r="D68" s="27" t="s">
        <v>1</v>
      </c>
      <c r="E68" s="2">
        <v>0</v>
      </c>
      <c r="F68" s="3">
        <f>SUM(H68:O68)</f>
        <v>0</v>
      </c>
      <c r="G68" s="82"/>
      <c r="H68" s="94">
        <v>0</v>
      </c>
      <c r="I68" s="95"/>
      <c r="J68" s="95"/>
      <c r="K68" s="95"/>
      <c r="L68" s="96"/>
      <c r="M68" s="2">
        <v>0</v>
      </c>
      <c r="N68" s="2">
        <v>0</v>
      </c>
      <c r="O68" s="2">
        <v>0</v>
      </c>
      <c r="P68" s="92"/>
    </row>
    <row r="69" spans="1:20" ht="30" hidden="1" x14ac:dyDescent="0.2">
      <c r="A69" s="86"/>
      <c r="B69" s="88"/>
      <c r="C69" s="178"/>
      <c r="D69" s="27" t="s">
        <v>5</v>
      </c>
      <c r="E69" s="2">
        <v>0</v>
      </c>
      <c r="F69" s="3">
        <f>SUM(H69:O69)</f>
        <v>0</v>
      </c>
      <c r="G69" s="82"/>
      <c r="H69" s="94">
        <v>0</v>
      </c>
      <c r="I69" s="95"/>
      <c r="J69" s="95"/>
      <c r="K69" s="95"/>
      <c r="L69" s="96"/>
      <c r="M69" s="2">
        <v>0</v>
      </c>
      <c r="N69" s="2">
        <v>0</v>
      </c>
      <c r="O69" s="2">
        <v>0</v>
      </c>
      <c r="P69" s="92"/>
    </row>
    <row r="70" spans="1:20" ht="30" hidden="1" x14ac:dyDescent="0.2">
      <c r="A70" s="86"/>
      <c r="B70" s="88"/>
      <c r="C70" s="178"/>
      <c r="D70" s="27" t="s">
        <v>12</v>
      </c>
      <c r="E70" s="2">
        <v>0</v>
      </c>
      <c r="F70" s="3">
        <f>SUM(H70:O70)</f>
        <v>0</v>
      </c>
      <c r="G70" s="82"/>
      <c r="H70" s="94">
        <v>0</v>
      </c>
      <c r="I70" s="95"/>
      <c r="J70" s="95"/>
      <c r="K70" s="95"/>
      <c r="L70" s="96"/>
      <c r="M70" s="2">
        <v>0</v>
      </c>
      <c r="N70" s="2">
        <v>0</v>
      </c>
      <c r="O70" s="2">
        <v>0</v>
      </c>
      <c r="P70" s="92"/>
    </row>
    <row r="71" spans="1:20" ht="15" hidden="1" x14ac:dyDescent="0.2">
      <c r="A71" s="86"/>
      <c r="B71" s="89"/>
      <c r="C71" s="179"/>
      <c r="D71" s="27" t="s">
        <v>18</v>
      </c>
      <c r="E71" s="2">
        <v>0</v>
      </c>
      <c r="F71" s="3">
        <f>SUM(H71:O71)</f>
        <v>0</v>
      </c>
      <c r="G71" s="82"/>
      <c r="H71" s="94">
        <v>0</v>
      </c>
      <c r="I71" s="95"/>
      <c r="J71" s="95"/>
      <c r="K71" s="95"/>
      <c r="L71" s="96"/>
      <c r="M71" s="2">
        <v>0</v>
      </c>
      <c r="N71" s="2">
        <v>0</v>
      </c>
      <c r="O71" s="2">
        <v>0</v>
      </c>
      <c r="P71" s="93"/>
    </row>
    <row r="72" spans="1:20" s="24" customFormat="1" ht="15" hidden="1" customHeight="1" x14ac:dyDescent="0.2">
      <c r="A72" s="86"/>
      <c r="B72" s="97" t="s">
        <v>84</v>
      </c>
      <c r="C72" s="100" t="s">
        <v>82</v>
      </c>
      <c r="D72" s="100" t="s">
        <v>83</v>
      </c>
      <c r="E72" s="23"/>
      <c r="F72" s="131" t="s">
        <v>0</v>
      </c>
      <c r="G72" s="79"/>
      <c r="H72" s="103" t="s">
        <v>74</v>
      </c>
      <c r="I72" s="180" t="s">
        <v>75</v>
      </c>
      <c r="J72" s="181"/>
      <c r="K72" s="181"/>
      <c r="L72" s="182"/>
      <c r="M72" s="91" t="s">
        <v>33</v>
      </c>
      <c r="N72" s="91" t="s">
        <v>34</v>
      </c>
      <c r="O72" s="91" t="s">
        <v>35</v>
      </c>
      <c r="P72" s="91"/>
    </row>
    <row r="73" spans="1:20" ht="15" hidden="1" customHeight="1" x14ac:dyDescent="0.2">
      <c r="A73" s="86"/>
      <c r="B73" s="98"/>
      <c r="C73" s="101"/>
      <c r="D73" s="101"/>
      <c r="E73" s="3"/>
      <c r="F73" s="133"/>
      <c r="G73" s="80"/>
      <c r="H73" s="104"/>
      <c r="I73" s="22" t="s">
        <v>78</v>
      </c>
      <c r="J73" s="22" t="s">
        <v>79</v>
      </c>
      <c r="K73" s="22" t="s">
        <v>80</v>
      </c>
      <c r="L73" s="77" t="s">
        <v>81</v>
      </c>
      <c r="M73" s="93"/>
      <c r="N73" s="93"/>
      <c r="O73" s="93"/>
      <c r="P73" s="92"/>
    </row>
    <row r="74" spans="1:20" ht="15" hidden="1" x14ac:dyDescent="0.2">
      <c r="A74" s="120"/>
      <c r="B74" s="99"/>
      <c r="C74" s="102"/>
      <c r="D74" s="102"/>
      <c r="E74" s="3"/>
      <c r="F74" s="77" t="s">
        <v>77</v>
      </c>
      <c r="G74" s="22"/>
      <c r="H74" s="11"/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93"/>
    </row>
    <row r="75" spans="1:20" ht="15" customHeight="1" x14ac:dyDescent="0.2">
      <c r="A75" s="85" t="s">
        <v>46</v>
      </c>
      <c r="B75" s="87" t="s">
        <v>189</v>
      </c>
      <c r="C75" s="177" t="s">
        <v>38</v>
      </c>
      <c r="D75" s="27" t="s">
        <v>2</v>
      </c>
      <c r="E75" s="3">
        <f>SUM(E76:E79)</f>
        <v>0</v>
      </c>
      <c r="F75" s="3">
        <f>SUM(G75:O75)</f>
        <v>2132252.75</v>
      </c>
      <c r="G75" s="3">
        <f>SUM(G76:G79)</f>
        <v>494446.61</v>
      </c>
      <c r="H75" s="94">
        <f>SUM(H76:L79)</f>
        <v>562011.38</v>
      </c>
      <c r="I75" s="95"/>
      <c r="J75" s="95"/>
      <c r="K75" s="95"/>
      <c r="L75" s="96"/>
      <c r="M75" s="3">
        <f>SUM(M76:M79)</f>
        <v>537897.38</v>
      </c>
      <c r="N75" s="3">
        <f>SUM(N76:N79)</f>
        <v>537897.38</v>
      </c>
      <c r="O75" s="3">
        <f>SUM(O76:O79)</f>
        <v>0</v>
      </c>
      <c r="P75" s="91" t="s">
        <v>94</v>
      </c>
      <c r="R75" s="15"/>
    </row>
    <row r="76" spans="1:20" ht="15" x14ac:dyDescent="0.2">
      <c r="A76" s="86"/>
      <c r="B76" s="88"/>
      <c r="C76" s="178"/>
      <c r="D76" s="27" t="s">
        <v>1</v>
      </c>
      <c r="E76" s="2">
        <v>0</v>
      </c>
      <c r="F76" s="3">
        <f>SUM(H76:O76)</f>
        <v>0</v>
      </c>
      <c r="G76" s="2">
        <v>0</v>
      </c>
      <c r="H76" s="94">
        <v>0</v>
      </c>
      <c r="I76" s="95"/>
      <c r="J76" s="95"/>
      <c r="K76" s="95"/>
      <c r="L76" s="96"/>
      <c r="M76" s="2">
        <v>0</v>
      </c>
      <c r="N76" s="2">
        <v>0</v>
      </c>
      <c r="O76" s="2">
        <v>0</v>
      </c>
      <c r="P76" s="92"/>
      <c r="R76" s="15"/>
    </row>
    <row r="77" spans="1:20" ht="20.25" customHeight="1" x14ac:dyDescent="0.2">
      <c r="A77" s="86"/>
      <c r="B77" s="88"/>
      <c r="C77" s="178"/>
      <c r="D77" s="27" t="s">
        <v>5</v>
      </c>
      <c r="E77" s="2">
        <v>0</v>
      </c>
      <c r="F77" s="3">
        <f>SUM(H77:O77)</f>
        <v>0</v>
      </c>
      <c r="G77" s="2">
        <v>0</v>
      </c>
      <c r="H77" s="94">
        <v>0</v>
      </c>
      <c r="I77" s="95"/>
      <c r="J77" s="95"/>
      <c r="K77" s="95"/>
      <c r="L77" s="96"/>
      <c r="M77" s="2">
        <v>0</v>
      </c>
      <c r="N77" s="2">
        <v>0</v>
      </c>
      <c r="O77" s="2">
        <v>0</v>
      </c>
      <c r="P77" s="92"/>
      <c r="T77" s="15"/>
    </row>
    <row r="78" spans="1:20" ht="30" x14ac:dyDescent="0.2">
      <c r="A78" s="86"/>
      <c r="B78" s="88"/>
      <c r="C78" s="178"/>
      <c r="D78" s="27" t="s">
        <v>12</v>
      </c>
      <c r="E78" s="2">
        <v>0</v>
      </c>
      <c r="F78" s="3">
        <f>SUM(G78:O78)</f>
        <v>2132252.75</v>
      </c>
      <c r="G78" s="2">
        <v>494446.61</v>
      </c>
      <c r="H78" s="94">
        <v>562011.38</v>
      </c>
      <c r="I78" s="95"/>
      <c r="J78" s="95"/>
      <c r="K78" s="95"/>
      <c r="L78" s="96"/>
      <c r="M78" s="2">
        <v>537897.38</v>
      </c>
      <c r="N78" s="2">
        <v>537897.38</v>
      </c>
      <c r="O78" s="2">
        <v>0</v>
      </c>
      <c r="P78" s="92"/>
    </row>
    <row r="79" spans="1:20" ht="15" x14ac:dyDescent="0.2">
      <c r="A79" s="86"/>
      <c r="B79" s="89"/>
      <c r="C79" s="179"/>
      <c r="D79" s="27" t="s">
        <v>18</v>
      </c>
      <c r="E79" s="2">
        <v>0</v>
      </c>
      <c r="F79" s="3">
        <f>SUM(H79:O79)</f>
        <v>0</v>
      </c>
      <c r="G79" s="2">
        <v>0</v>
      </c>
      <c r="H79" s="94">
        <v>0</v>
      </c>
      <c r="I79" s="95"/>
      <c r="J79" s="95"/>
      <c r="K79" s="95"/>
      <c r="L79" s="96"/>
      <c r="M79" s="2">
        <v>0</v>
      </c>
      <c r="N79" s="2">
        <v>0</v>
      </c>
      <c r="O79" s="2">
        <v>0</v>
      </c>
      <c r="P79" s="93"/>
    </row>
    <row r="80" spans="1:20" s="24" customFormat="1" ht="25.5" customHeight="1" x14ac:dyDescent="0.2">
      <c r="A80" s="86"/>
      <c r="B80" s="97" t="s">
        <v>250</v>
      </c>
      <c r="C80" s="100" t="s">
        <v>82</v>
      </c>
      <c r="D80" s="100" t="s">
        <v>96</v>
      </c>
      <c r="E80" s="23"/>
      <c r="F80" s="131" t="s">
        <v>0</v>
      </c>
      <c r="G80" s="103" t="s">
        <v>139</v>
      </c>
      <c r="H80" s="105" t="s">
        <v>181</v>
      </c>
      <c r="I80" s="106" t="s">
        <v>179</v>
      </c>
      <c r="J80" s="106"/>
      <c r="K80" s="106"/>
      <c r="L80" s="106"/>
      <c r="M80" s="91" t="s">
        <v>33</v>
      </c>
      <c r="N80" s="91" t="s">
        <v>34</v>
      </c>
      <c r="O80" s="91" t="s">
        <v>35</v>
      </c>
      <c r="P80" s="110"/>
      <c r="R80" s="68"/>
    </row>
    <row r="81" spans="1:16" ht="25.5" customHeight="1" x14ac:dyDescent="0.2">
      <c r="A81" s="86"/>
      <c r="B81" s="98"/>
      <c r="C81" s="101"/>
      <c r="D81" s="101"/>
      <c r="E81" s="3"/>
      <c r="F81" s="133"/>
      <c r="G81" s="104"/>
      <c r="H81" s="105"/>
      <c r="I81" s="72" t="s">
        <v>182</v>
      </c>
      <c r="J81" s="72" t="s">
        <v>183</v>
      </c>
      <c r="K81" s="72" t="s">
        <v>184</v>
      </c>
      <c r="L81" s="72" t="s">
        <v>180</v>
      </c>
      <c r="M81" s="93"/>
      <c r="N81" s="93"/>
      <c r="O81" s="93"/>
      <c r="P81" s="110"/>
    </row>
    <row r="82" spans="1:16" ht="25.5" customHeight="1" x14ac:dyDescent="0.2">
      <c r="A82" s="120"/>
      <c r="B82" s="99"/>
      <c r="C82" s="102"/>
      <c r="D82" s="102"/>
      <c r="E82" s="3"/>
      <c r="F82" s="77">
        <v>2570.62</v>
      </c>
      <c r="G82" s="77">
        <v>2570.62</v>
      </c>
      <c r="H82" s="77">
        <v>2570.62</v>
      </c>
      <c r="I82" s="77">
        <v>2570.62</v>
      </c>
      <c r="J82" s="77">
        <v>2570.62</v>
      </c>
      <c r="K82" s="77">
        <v>2570.62</v>
      </c>
      <c r="L82" s="77">
        <v>2570.62</v>
      </c>
      <c r="M82" s="77">
        <v>2570.62</v>
      </c>
      <c r="N82" s="77">
        <v>2570.62</v>
      </c>
      <c r="O82" s="77">
        <v>2570.62</v>
      </c>
      <c r="P82" s="110"/>
    </row>
    <row r="83" spans="1:16" ht="15" customHeight="1" x14ac:dyDescent="0.2">
      <c r="A83" s="85" t="s">
        <v>48</v>
      </c>
      <c r="B83" s="87" t="s">
        <v>251</v>
      </c>
      <c r="C83" s="177" t="s">
        <v>38</v>
      </c>
      <c r="D83" s="27" t="s">
        <v>2</v>
      </c>
      <c r="E83" s="3">
        <f>SUM(E84:E87)</f>
        <v>0</v>
      </c>
      <c r="F83" s="3">
        <f>SUM(H83:O83)</f>
        <v>0</v>
      </c>
      <c r="G83" s="3">
        <f>SUM(G84:G87)</f>
        <v>0</v>
      </c>
      <c r="H83" s="94">
        <f>SUM(H84:L87)</f>
        <v>0</v>
      </c>
      <c r="I83" s="95"/>
      <c r="J83" s="95"/>
      <c r="K83" s="95"/>
      <c r="L83" s="96"/>
      <c r="M83" s="3">
        <f>SUM(M84:M87)</f>
        <v>0</v>
      </c>
      <c r="N83" s="3">
        <f>SUM(N84:N87)</f>
        <v>0</v>
      </c>
      <c r="O83" s="3">
        <f>SUM(O84:O87)</f>
        <v>0</v>
      </c>
      <c r="P83" s="91" t="s">
        <v>94</v>
      </c>
    </row>
    <row r="84" spans="1:16" ht="15" x14ac:dyDescent="0.2">
      <c r="A84" s="86"/>
      <c r="B84" s="88"/>
      <c r="C84" s="178"/>
      <c r="D84" s="27" t="s">
        <v>1</v>
      </c>
      <c r="E84" s="2">
        <v>0</v>
      </c>
      <c r="F84" s="3">
        <f>SUM(H84:O84)</f>
        <v>0</v>
      </c>
      <c r="G84" s="2">
        <v>0</v>
      </c>
      <c r="H84" s="94">
        <v>0</v>
      </c>
      <c r="I84" s="95"/>
      <c r="J84" s="95"/>
      <c r="K84" s="95"/>
      <c r="L84" s="96"/>
      <c r="M84" s="2">
        <v>0</v>
      </c>
      <c r="N84" s="2">
        <v>0</v>
      </c>
      <c r="O84" s="2">
        <v>0</v>
      </c>
      <c r="P84" s="92"/>
    </row>
    <row r="85" spans="1:16" ht="21.75" customHeight="1" x14ac:dyDescent="0.2">
      <c r="A85" s="86"/>
      <c r="B85" s="88"/>
      <c r="C85" s="178"/>
      <c r="D85" s="27" t="s">
        <v>5</v>
      </c>
      <c r="E85" s="2">
        <v>0</v>
      </c>
      <c r="F85" s="3">
        <f>SUM(L85:O85)</f>
        <v>0</v>
      </c>
      <c r="G85" s="2">
        <v>0</v>
      </c>
      <c r="H85" s="94">
        <v>0</v>
      </c>
      <c r="I85" s="95"/>
      <c r="J85" s="95"/>
      <c r="K85" s="95"/>
      <c r="L85" s="96"/>
      <c r="M85" s="2">
        <v>0</v>
      </c>
      <c r="N85" s="2">
        <v>0</v>
      </c>
      <c r="O85" s="2">
        <v>0</v>
      </c>
      <c r="P85" s="92"/>
    </row>
    <row r="86" spans="1:16" ht="30" x14ac:dyDescent="0.2">
      <c r="A86" s="86"/>
      <c r="B86" s="88"/>
      <c r="C86" s="178"/>
      <c r="D86" s="27" t="s">
        <v>12</v>
      </c>
      <c r="E86" s="2">
        <v>0</v>
      </c>
      <c r="F86" s="3">
        <v>0</v>
      </c>
      <c r="G86" s="2">
        <v>0</v>
      </c>
      <c r="H86" s="94">
        <v>0</v>
      </c>
      <c r="I86" s="95"/>
      <c r="J86" s="95"/>
      <c r="K86" s="95"/>
      <c r="L86" s="96"/>
      <c r="M86" s="2">
        <v>0</v>
      </c>
      <c r="N86" s="2">
        <v>0</v>
      </c>
      <c r="O86" s="2">
        <v>0</v>
      </c>
      <c r="P86" s="92"/>
    </row>
    <row r="87" spans="1:16" ht="15" x14ac:dyDescent="0.2">
      <c r="A87" s="86"/>
      <c r="B87" s="89"/>
      <c r="C87" s="179"/>
      <c r="D87" s="27" t="s">
        <v>18</v>
      </c>
      <c r="E87" s="2">
        <v>0</v>
      </c>
      <c r="F87" s="3">
        <f>SUM(L87:O87)</f>
        <v>0</v>
      </c>
      <c r="G87" s="2">
        <v>0</v>
      </c>
      <c r="H87" s="94">
        <v>0</v>
      </c>
      <c r="I87" s="95"/>
      <c r="J87" s="95"/>
      <c r="K87" s="95"/>
      <c r="L87" s="96"/>
      <c r="M87" s="2">
        <v>0</v>
      </c>
      <c r="N87" s="2">
        <v>0</v>
      </c>
      <c r="O87" s="2">
        <v>0</v>
      </c>
      <c r="P87" s="93"/>
    </row>
    <row r="88" spans="1:16" s="24" customFormat="1" ht="15" customHeight="1" x14ac:dyDescent="0.2">
      <c r="A88" s="86"/>
      <c r="B88" s="97" t="s">
        <v>202</v>
      </c>
      <c r="C88" s="100" t="s">
        <v>82</v>
      </c>
      <c r="D88" s="100" t="s">
        <v>96</v>
      </c>
      <c r="E88" s="23"/>
      <c r="F88" s="131" t="s">
        <v>0</v>
      </c>
      <c r="G88" s="103" t="s">
        <v>139</v>
      </c>
      <c r="H88" s="105" t="s">
        <v>181</v>
      </c>
      <c r="I88" s="106" t="s">
        <v>179</v>
      </c>
      <c r="J88" s="106"/>
      <c r="K88" s="106"/>
      <c r="L88" s="106"/>
      <c r="M88" s="91" t="s">
        <v>33</v>
      </c>
      <c r="N88" s="91" t="s">
        <v>34</v>
      </c>
      <c r="O88" s="91" t="s">
        <v>35</v>
      </c>
      <c r="P88" s="91"/>
    </row>
    <row r="89" spans="1:16" ht="24" x14ac:dyDescent="0.2">
      <c r="A89" s="86"/>
      <c r="B89" s="98"/>
      <c r="C89" s="101"/>
      <c r="D89" s="101"/>
      <c r="E89" s="3"/>
      <c r="F89" s="133"/>
      <c r="G89" s="104"/>
      <c r="H89" s="105"/>
      <c r="I89" s="72" t="s">
        <v>182</v>
      </c>
      <c r="J89" s="72" t="s">
        <v>183</v>
      </c>
      <c r="K89" s="72" t="s">
        <v>184</v>
      </c>
      <c r="L89" s="72" t="s">
        <v>180</v>
      </c>
      <c r="M89" s="93"/>
      <c r="N89" s="93"/>
      <c r="O89" s="93"/>
      <c r="P89" s="92"/>
    </row>
    <row r="90" spans="1:16" ht="24" customHeight="1" x14ac:dyDescent="0.2">
      <c r="A90" s="120"/>
      <c r="B90" s="99"/>
      <c r="C90" s="102"/>
      <c r="D90" s="102"/>
      <c r="E90" s="3"/>
      <c r="F90" s="77" t="s">
        <v>31</v>
      </c>
      <c r="G90" s="26" t="s">
        <v>31</v>
      </c>
      <c r="H90" s="43" t="s">
        <v>31</v>
      </c>
      <c r="I90" s="42">
        <v>0</v>
      </c>
      <c r="J90" s="42">
        <v>0</v>
      </c>
      <c r="K90" s="42">
        <v>0</v>
      </c>
      <c r="L90" s="42">
        <v>0</v>
      </c>
      <c r="M90" s="25">
        <v>0</v>
      </c>
      <c r="N90" s="25">
        <v>0</v>
      </c>
      <c r="O90" s="25">
        <v>0</v>
      </c>
      <c r="P90" s="93"/>
    </row>
    <row r="91" spans="1:16" ht="15" customHeight="1" x14ac:dyDescent="0.2">
      <c r="A91" s="85" t="s">
        <v>43</v>
      </c>
      <c r="B91" s="87" t="s">
        <v>49</v>
      </c>
      <c r="C91" s="177" t="s">
        <v>38</v>
      </c>
      <c r="D91" s="27" t="s">
        <v>2</v>
      </c>
      <c r="E91" s="3"/>
      <c r="F91" s="3">
        <f>SUM(G91:O91)</f>
        <v>127884.5</v>
      </c>
      <c r="G91" s="3">
        <f>SUM(G92:G95)</f>
        <v>15454.5</v>
      </c>
      <c r="H91" s="94">
        <f>SUM(H92:L95)</f>
        <v>33580</v>
      </c>
      <c r="I91" s="95"/>
      <c r="J91" s="95"/>
      <c r="K91" s="95"/>
      <c r="L91" s="96"/>
      <c r="M91" s="3">
        <f>SUM(M92:M95)</f>
        <v>33580</v>
      </c>
      <c r="N91" s="3">
        <f>SUM(N92:N95)</f>
        <v>33580</v>
      </c>
      <c r="O91" s="3">
        <f>SUM(O92:O95)</f>
        <v>11690</v>
      </c>
      <c r="P91" s="91" t="s">
        <v>94</v>
      </c>
    </row>
    <row r="92" spans="1:16" ht="15" x14ac:dyDescent="0.2">
      <c r="A92" s="86"/>
      <c r="B92" s="88"/>
      <c r="C92" s="178"/>
      <c r="D92" s="27" t="s">
        <v>1</v>
      </c>
      <c r="E92" s="3">
        <f>F92</f>
        <v>0</v>
      </c>
      <c r="F92" s="3">
        <f>SUM(H92:O92)</f>
        <v>0</v>
      </c>
      <c r="G92" s="2">
        <v>0</v>
      </c>
      <c r="H92" s="94">
        <v>0</v>
      </c>
      <c r="I92" s="95"/>
      <c r="J92" s="95"/>
      <c r="K92" s="95"/>
      <c r="L92" s="96"/>
      <c r="M92" s="2">
        <v>0</v>
      </c>
      <c r="N92" s="2">
        <v>0</v>
      </c>
      <c r="O92" s="2">
        <v>0</v>
      </c>
      <c r="P92" s="92"/>
    </row>
    <row r="93" spans="1:16" ht="20.25" customHeight="1" x14ac:dyDescent="0.2">
      <c r="A93" s="86"/>
      <c r="B93" s="88"/>
      <c r="C93" s="178"/>
      <c r="D93" s="27" t="s">
        <v>5</v>
      </c>
      <c r="E93" s="3">
        <f>F93</f>
        <v>0</v>
      </c>
      <c r="F93" s="3">
        <f>SUM(H93:O93)</f>
        <v>0</v>
      </c>
      <c r="G93" s="2">
        <v>0</v>
      </c>
      <c r="H93" s="94">
        <v>0</v>
      </c>
      <c r="I93" s="95"/>
      <c r="J93" s="95"/>
      <c r="K93" s="95"/>
      <c r="L93" s="96"/>
      <c r="M93" s="2">
        <v>0</v>
      </c>
      <c r="N93" s="2">
        <v>0</v>
      </c>
      <c r="O93" s="2">
        <v>0</v>
      </c>
      <c r="P93" s="92"/>
    </row>
    <row r="94" spans="1:16" ht="30" x14ac:dyDescent="0.2">
      <c r="A94" s="86"/>
      <c r="B94" s="88"/>
      <c r="C94" s="178"/>
      <c r="D94" s="27" t="s">
        <v>12</v>
      </c>
      <c r="E94" s="3"/>
      <c r="F94" s="3">
        <f>SUM(G94:O94)</f>
        <v>127884.5</v>
      </c>
      <c r="G94" s="2">
        <v>15454.5</v>
      </c>
      <c r="H94" s="94">
        <v>33580</v>
      </c>
      <c r="I94" s="95"/>
      <c r="J94" s="95"/>
      <c r="K94" s="95"/>
      <c r="L94" s="96"/>
      <c r="M94" s="2">
        <v>33580</v>
      </c>
      <c r="N94" s="2">
        <v>33580</v>
      </c>
      <c r="O94" s="2">
        <v>11690</v>
      </c>
      <c r="P94" s="92"/>
    </row>
    <row r="95" spans="1:16" ht="15" x14ac:dyDescent="0.2">
      <c r="A95" s="86"/>
      <c r="B95" s="89"/>
      <c r="C95" s="179"/>
      <c r="D95" s="27" t="s">
        <v>18</v>
      </c>
      <c r="E95" s="2">
        <v>0</v>
      </c>
      <c r="F95" s="3">
        <f>SUM(H95:O95)</f>
        <v>0</v>
      </c>
      <c r="G95" s="2">
        <v>0</v>
      </c>
      <c r="H95" s="94">
        <v>0</v>
      </c>
      <c r="I95" s="95"/>
      <c r="J95" s="95"/>
      <c r="K95" s="95"/>
      <c r="L95" s="96"/>
      <c r="M95" s="2">
        <v>0</v>
      </c>
      <c r="N95" s="2">
        <v>0</v>
      </c>
      <c r="O95" s="2">
        <v>0</v>
      </c>
      <c r="P95" s="93"/>
    </row>
    <row r="96" spans="1:16" s="24" customFormat="1" ht="15" customHeight="1" x14ac:dyDescent="0.2">
      <c r="A96" s="86"/>
      <c r="B96" s="97" t="s">
        <v>252</v>
      </c>
      <c r="C96" s="100" t="s">
        <v>82</v>
      </c>
      <c r="D96" s="100" t="s">
        <v>96</v>
      </c>
      <c r="E96" s="23"/>
      <c r="F96" s="131" t="s">
        <v>0</v>
      </c>
      <c r="G96" s="103" t="s">
        <v>139</v>
      </c>
      <c r="H96" s="105" t="s">
        <v>181</v>
      </c>
      <c r="I96" s="106" t="s">
        <v>179</v>
      </c>
      <c r="J96" s="106"/>
      <c r="K96" s="106"/>
      <c r="L96" s="106"/>
      <c r="M96" s="91" t="s">
        <v>33</v>
      </c>
      <c r="N96" s="91" t="s">
        <v>34</v>
      </c>
      <c r="O96" s="91" t="s">
        <v>35</v>
      </c>
      <c r="P96" s="91"/>
    </row>
    <row r="97" spans="1:18" ht="24" x14ac:dyDescent="0.2">
      <c r="A97" s="86"/>
      <c r="B97" s="98"/>
      <c r="C97" s="101"/>
      <c r="D97" s="101"/>
      <c r="E97" s="3"/>
      <c r="F97" s="133"/>
      <c r="G97" s="104"/>
      <c r="H97" s="105"/>
      <c r="I97" s="72" t="s">
        <v>182</v>
      </c>
      <c r="J97" s="72" t="s">
        <v>183</v>
      </c>
      <c r="K97" s="72" t="s">
        <v>184</v>
      </c>
      <c r="L97" s="72" t="s">
        <v>180</v>
      </c>
      <c r="M97" s="93"/>
      <c r="N97" s="93"/>
      <c r="O97" s="93"/>
      <c r="P97" s="92"/>
    </row>
    <row r="98" spans="1:18" ht="22.5" customHeight="1" x14ac:dyDescent="0.2">
      <c r="A98" s="120"/>
      <c r="B98" s="99"/>
      <c r="C98" s="102"/>
      <c r="D98" s="102"/>
      <c r="E98" s="3"/>
      <c r="F98" s="77" t="s">
        <v>267</v>
      </c>
      <c r="G98" s="26" t="s">
        <v>268</v>
      </c>
      <c r="H98" s="26" t="s">
        <v>267</v>
      </c>
      <c r="I98" s="26" t="s">
        <v>267</v>
      </c>
      <c r="J98" s="26" t="s">
        <v>267</v>
      </c>
      <c r="K98" s="26" t="s">
        <v>267</v>
      </c>
      <c r="L98" s="26" t="s">
        <v>267</v>
      </c>
      <c r="M98" s="26" t="s">
        <v>267</v>
      </c>
      <c r="N98" s="26" t="s">
        <v>267</v>
      </c>
      <c r="O98" s="26" t="s">
        <v>267</v>
      </c>
      <c r="P98" s="93"/>
    </row>
    <row r="99" spans="1:18" ht="15" hidden="1" customHeight="1" x14ac:dyDescent="0.2">
      <c r="A99" s="85" t="s">
        <v>50</v>
      </c>
      <c r="B99" s="87" t="s">
        <v>51</v>
      </c>
      <c r="C99" s="177" t="s">
        <v>38</v>
      </c>
      <c r="D99" s="27" t="s">
        <v>2</v>
      </c>
      <c r="E99" s="3">
        <f>SUM(E100:E103)</f>
        <v>0</v>
      </c>
      <c r="F99" s="3">
        <f>SUM(H99:O99)</f>
        <v>0</v>
      </c>
      <c r="G99" s="82"/>
      <c r="H99" s="94">
        <f>SUM(L100:L103)</f>
        <v>0</v>
      </c>
      <c r="I99" s="95"/>
      <c r="J99" s="95"/>
      <c r="K99" s="95"/>
      <c r="L99" s="96"/>
      <c r="M99" s="3">
        <f>SUM(M100:M103)</f>
        <v>0</v>
      </c>
      <c r="N99" s="3">
        <f>SUM(N100:N103)</f>
        <v>0</v>
      </c>
      <c r="O99" s="3">
        <f>SUM(O100:O103)</f>
        <v>0</v>
      </c>
      <c r="P99" s="91" t="s">
        <v>94</v>
      </c>
    </row>
    <row r="100" spans="1:18" ht="15" hidden="1" x14ac:dyDescent="0.2">
      <c r="A100" s="86"/>
      <c r="B100" s="88"/>
      <c r="C100" s="178"/>
      <c r="D100" s="27" t="s">
        <v>1</v>
      </c>
      <c r="E100" s="2">
        <v>0</v>
      </c>
      <c r="F100" s="3">
        <f>SUM(H100:O100)</f>
        <v>0</v>
      </c>
      <c r="G100" s="82"/>
      <c r="H100" s="94">
        <v>0</v>
      </c>
      <c r="I100" s="95"/>
      <c r="J100" s="95"/>
      <c r="K100" s="95"/>
      <c r="L100" s="96"/>
      <c r="M100" s="2">
        <v>0</v>
      </c>
      <c r="N100" s="2">
        <v>0</v>
      </c>
      <c r="O100" s="2">
        <v>0</v>
      </c>
      <c r="P100" s="92"/>
    </row>
    <row r="101" spans="1:18" ht="30" hidden="1" x14ac:dyDescent="0.2">
      <c r="A101" s="86"/>
      <c r="B101" s="88"/>
      <c r="C101" s="178"/>
      <c r="D101" s="27" t="s">
        <v>5</v>
      </c>
      <c r="E101" s="2">
        <v>0</v>
      </c>
      <c r="F101" s="3">
        <f>SUM(L101:O101)</f>
        <v>0</v>
      </c>
      <c r="G101" s="82"/>
      <c r="H101" s="94">
        <v>0</v>
      </c>
      <c r="I101" s="95"/>
      <c r="J101" s="95"/>
      <c r="K101" s="95"/>
      <c r="L101" s="96"/>
      <c r="M101" s="2">
        <v>0</v>
      </c>
      <c r="N101" s="2">
        <v>0</v>
      </c>
      <c r="O101" s="2">
        <v>0</v>
      </c>
      <c r="P101" s="92"/>
    </row>
    <row r="102" spans="1:18" ht="30" hidden="1" x14ac:dyDescent="0.2">
      <c r="A102" s="86"/>
      <c r="B102" s="88"/>
      <c r="C102" s="178"/>
      <c r="D102" s="27" t="s">
        <v>12</v>
      </c>
      <c r="E102" s="2">
        <v>0</v>
      </c>
      <c r="F102" s="3">
        <v>0</v>
      </c>
      <c r="G102" s="82"/>
      <c r="H102" s="94">
        <v>0</v>
      </c>
      <c r="I102" s="95"/>
      <c r="J102" s="95"/>
      <c r="K102" s="95"/>
      <c r="L102" s="96"/>
      <c r="M102" s="2">
        <v>0</v>
      </c>
      <c r="N102" s="2">
        <v>0</v>
      </c>
      <c r="O102" s="2">
        <v>0</v>
      </c>
      <c r="P102" s="92"/>
      <c r="Q102" s="15"/>
      <c r="R102" s="15"/>
    </row>
    <row r="103" spans="1:18" ht="15" hidden="1" x14ac:dyDescent="0.2">
      <c r="A103" s="86"/>
      <c r="B103" s="89"/>
      <c r="C103" s="179"/>
      <c r="D103" s="27" t="s">
        <v>18</v>
      </c>
      <c r="E103" s="2">
        <v>0</v>
      </c>
      <c r="F103" s="3">
        <f>SUM(L103:O103)</f>
        <v>0</v>
      </c>
      <c r="G103" s="82"/>
      <c r="H103" s="94">
        <v>0</v>
      </c>
      <c r="I103" s="95"/>
      <c r="J103" s="95"/>
      <c r="K103" s="95"/>
      <c r="L103" s="96"/>
      <c r="M103" s="2">
        <v>0</v>
      </c>
      <c r="N103" s="2">
        <v>0</v>
      </c>
      <c r="O103" s="2">
        <v>0</v>
      </c>
      <c r="P103" s="93"/>
    </row>
    <row r="104" spans="1:18" s="24" customFormat="1" ht="15" hidden="1" customHeight="1" x14ac:dyDescent="0.2">
      <c r="A104" s="86"/>
      <c r="B104" s="97" t="s">
        <v>85</v>
      </c>
      <c r="C104" s="100" t="s">
        <v>82</v>
      </c>
      <c r="D104" s="100" t="s">
        <v>83</v>
      </c>
      <c r="E104" s="23"/>
      <c r="F104" s="131" t="s">
        <v>0</v>
      </c>
      <c r="G104" s="79"/>
      <c r="H104" s="103" t="s">
        <v>74</v>
      </c>
      <c r="I104" s="180" t="s">
        <v>75</v>
      </c>
      <c r="J104" s="181"/>
      <c r="K104" s="181"/>
      <c r="L104" s="182"/>
      <c r="M104" s="91" t="s">
        <v>33</v>
      </c>
      <c r="N104" s="91" t="s">
        <v>34</v>
      </c>
      <c r="O104" s="91" t="s">
        <v>35</v>
      </c>
      <c r="P104" s="91"/>
    </row>
    <row r="105" spans="1:18" ht="15" hidden="1" customHeight="1" x14ac:dyDescent="0.2">
      <c r="A105" s="86"/>
      <c r="B105" s="98"/>
      <c r="C105" s="101"/>
      <c r="D105" s="101"/>
      <c r="E105" s="3"/>
      <c r="F105" s="133"/>
      <c r="G105" s="80"/>
      <c r="H105" s="104"/>
      <c r="I105" s="22" t="s">
        <v>78</v>
      </c>
      <c r="J105" s="22" t="s">
        <v>79</v>
      </c>
      <c r="K105" s="22" t="s">
        <v>80</v>
      </c>
      <c r="L105" s="77" t="s">
        <v>81</v>
      </c>
      <c r="M105" s="93"/>
      <c r="N105" s="93"/>
      <c r="O105" s="93"/>
      <c r="P105" s="92"/>
    </row>
    <row r="106" spans="1:18" ht="19.5" hidden="1" customHeight="1" x14ac:dyDescent="0.2">
      <c r="A106" s="120"/>
      <c r="B106" s="99"/>
      <c r="C106" s="102"/>
      <c r="D106" s="102"/>
      <c r="E106" s="3"/>
      <c r="F106" s="77" t="s">
        <v>77</v>
      </c>
      <c r="G106" s="22"/>
      <c r="H106" s="11"/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93"/>
    </row>
    <row r="107" spans="1:18" ht="15" customHeight="1" x14ac:dyDescent="0.2">
      <c r="A107" s="85" t="s">
        <v>124</v>
      </c>
      <c r="B107" s="87" t="s">
        <v>52</v>
      </c>
      <c r="C107" s="177" t="s">
        <v>38</v>
      </c>
      <c r="D107" s="27" t="s">
        <v>2</v>
      </c>
      <c r="E107" s="3">
        <f>SUM(E108:E111)</f>
        <v>10000</v>
      </c>
      <c r="F107" s="3">
        <f>SUM(H107:O107)</f>
        <v>4000</v>
      </c>
      <c r="G107" s="3">
        <f>SUM(G108:G111)</f>
        <v>0</v>
      </c>
      <c r="H107" s="94">
        <f>SUM(H108:L111)</f>
        <v>4000</v>
      </c>
      <c r="I107" s="95"/>
      <c r="J107" s="95"/>
      <c r="K107" s="95"/>
      <c r="L107" s="96"/>
      <c r="M107" s="3">
        <f>SUM(M108:M111)</f>
        <v>0</v>
      </c>
      <c r="N107" s="3">
        <f>SUM(N108:N111)</f>
        <v>0</v>
      </c>
      <c r="O107" s="3">
        <f>SUM(O108:O111)</f>
        <v>0</v>
      </c>
      <c r="P107" s="91" t="s">
        <v>94</v>
      </c>
    </row>
    <row r="108" spans="1:18" ht="15" x14ac:dyDescent="0.2">
      <c r="A108" s="86"/>
      <c r="B108" s="88"/>
      <c r="C108" s="178"/>
      <c r="D108" s="27" t="s">
        <v>1</v>
      </c>
      <c r="E108" s="2">
        <v>0</v>
      </c>
      <c r="F108" s="3">
        <f>SUM(H108:O108)</f>
        <v>0</v>
      </c>
      <c r="G108" s="2">
        <v>0</v>
      </c>
      <c r="H108" s="94">
        <v>0</v>
      </c>
      <c r="I108" s="95"/>
      <c r="J108" s="95"/>
      <c r="K108" s="95"/>
      <c r="L108" s="96"/>
      <c r="M108" s="2">
        <v>0</v>
      </c>
      <c r="N108" s="2">
        <v>0</v>
      </c>
      <c r="O108" s="2">
        <v>0</v>
      </c>
      <c r="P108" s="92"/>
    </row>
    <row r="109" spans="1:18" ht="20.25" customHeight="1" x14ac:dyDescent="0.2">
      <c r="A109" s="86"/>
      <c r="B109" s="88"/>
      <c r="C109" s="178"/>
      <c r="D109" s="27" t="s">
        <v>5</v>
      </c>
      <c r="E109" s="2">
        <v>0</v>
      </c>
      <c r="F109" s="3">
        <f>SUM(H109:O109)</f>
        <v>0</v>
      </c>
      <c r="G109" s="2">
        <v>0</v>
      </c>
      <c r="H109" s="94">
        <v>0</v>
      </c>
      <c r="I109" s="95"/>
      <c r="J109" s="95"/>
      <c r="K109" s="95"/>
      <c r="L109" s="96"/>
      <c r="M109" s="2">
        <v>0</v>
      </c>
      <c r="N109" s="2">
        <v>0</v>
      </c>
      <c r="O109" s="2">
        <v>0</v>
      </c>
      <c r="P109" s="92"/>
    </row>
    <row r="110" spans="1:18" ht="30" x14ac:dyDescent="0.2">
      <c r="A110" s="86"/>
      <c r="B110" s="88"/>
      <c r="C110" s="178"/>
      <c r="D110" s="27" t="s">
        <v>12</v>
      </c>
      <c r="E110" s="2">
        <v>10000</v>
      </c>
      <c r="F110" s="2">
        <f>SUM(H110:O110)</f>
        <v>4000</v>
      </c>
      <c r="G110" s="2">
        <v>0</v>
      </c>
      <c r="H110" s="94">
        <v>4000</v>
      </c>
      <c r="I110" s="95"/>
      <c r="J110" s="95"/>
      <c r="K110" s="95"/>
      <c r="L110" s="96"/>
      <c r="M110" s="2">
        <v>0</v>
      </c>
      <c r="N110" s="2">
        <v>0</v>
      </c>
      <c r="O110" s="2">
        <v>0</v>
      </c>
      <c r="P110" s="92"/>
    </row>
    <row r="111" spans="1:18" ht="15" x14ac:dyDescent="0.2">
      <c r="A111" s="86"/>
      <c r="B111" s="89"/>
      <c r="C111" s="179"/>
      <c r="D111" s="27" t="s">
        <v>18</v>
      </c>
      <c r="E111" s="2">
        <v>0</v>
      </c>
      <c r="F111" s="3">
        <f>SUM(H111:O111)</f>
        <v>0</v>
      </c>
      <c r="G111" s="2">
        <v>0</v>
      </c>
      <c r="H111" s="94">
        <v>0</v>
      </c>
      <c r="I111" s="95"/>
      <c r="J111" s="95"/>
      <c r="K111" s="95"/>
      <c r="L111" s="96"/>
      <c r="M111" s="2">
        <v>0</v>
      </c>
      <c r="N111" s="2">
        <v>0</v>
      </c>
      <c r="O111" s="2">
        <v>0</v>
      </c>
      <c r="P111" s="93"/>
    </row>
    <row r="112" spans="1:18" s="24" customFormat="1" ht="15" customHeight="1" x14ac:dyDescent="0.2">
      <c r="A112" s="86"/>
      <c r="B112" s="97" t="s">
        <v>99</v>
      </c>
      <c r="C112" s="100" t="s">
        <v>82</v>
      </c>
      <c r="D112" s="100" t="s">
        <v>96</v>
      </c>
      <c r="E112" s="23"/>
      <c r="F112" s="131" t="s">
        <v>0</v>
      </c>
      <c r="G112" s="103" t="s">
        <v>139</v>
      </c>
      <c r="H112" s="105" t="s">
        <v>181</v>
      </c>
      <c r="I112" s="106" t="s">
        <v>179</v>
      </c>
      <c r="J112" s="106"/>
      <c r="K112" s="106"/>
      <c r="L112" s="106"/>
      <c r="M112" s="91" t="s">
        <v>33</v>
      </c>
      <c r="N112" s="91" t="s">
        <v>34</v>
      </c>
      <c r="O112" s="91" t="s">
        <v>35</v>
      </c>
      <c r="P112" s="91"/>
    </row>
    <row r="113" spans="1:18" ht="24" x14ac:dyDescent="0.2">
      <c r="A113" s="86"/>
      <c r="B113" s="98"/>
      <c r="C113" s="101"/>
      <c r="D113" s="101"/>
      <c r="E113" s="3"/>
      <c r="F113" s="133"/>
      <c r="G113" s="104"/>
      <c r="H113" s="105"/>
      <c r="I113" s="72" t="s">
        <v>182</v>
      </c>
      <c r="J113" s="72" t="s">
        <v>183</v>
      </c>
      <c r="K113" s="72" t="s">
        <v>184</v>
      </c>
      <c r="L113" s="72" t="s">
        <v>180</v>
      </c>
      <c r="M113" s="93"/>
      <c r="N113" s="93"/>
      <c r="O113" s="93"/>
      <c r="P113" s="92"/>
    </row>
    <row r="114" spans="1:18" ht="15" x14ac:dyDescent="0.2">
      <c r="A114" s="120"/>
      <c r="B114" s="99"/>
      <c r="C114" s="102"/>
      <c r="D114" s="102"/>
      <c r="E114" s="3"/>
      <c r="F114" s="8">
        <v>1</v>
      </c>
      <c r="G114" s="26" t="s">
        <v>31</v>
      </c>
      <c r="H114" s="43" t="s">
        <v>22</v>
      </c>
      <c r="I114" s="42">
        <v>0</v>
      </c>
      <c r="J114" s="42">
        <v>0</v>
      </c>
      <c r="K114" s="42">
        <v>0</v>
      </c>
      <c r="L114" s="42">
        <v>1</v>
      </c>
      <c r="M114" s="25">
        <v>0</v>
      </c>
      <c r="N114" s="25">
        <v>0</v>
      </c>
      <c r="O114" s="25">
        <v>0</v>
      </c>
      <c r="P114" s="93"/>
    </row>
    <row r="115" spans="1:18" ht="15" customHeight="1" x14ac:dyDescent="0.2">
      <c r="A115" s="85" t="s">
        <v>50</v>
      </c>
      <c r="B115" s="87" t="s">
        <v>53</v>
      </c>
      <c r="C115" s="177" t="s">
        <v>38</v>
      </c>
      <c r="D115" s="27" t="s">
        <v>2</v>
      </c>
      <c r="E115" s="3">
        <f>SUM(E116:E119)</f>
        <v>208995.05</v>
      </c>
      <c r="F115" s="2">
        <f>SUM(G115:O115)</f>
        <v>1132629.55</v>
      </c>
      <c r="G115" s="3">
        <f>SUM(G116:G119)</f>
        <v>228399.8</v>
      </c>
      <c r="H115" s="94">
        <f>SUM(H116:L119)</f>
        <v>230143.25</v>
      </c>
      <c r="I115" s="95"/>
      <c r="J115" s="95"/>
      <c r="K115" s="95"/>
      <c r="L115" s="96"/>
      <c r="M115" s="3">
        <f>SUM(M116:M119)</f>
        <v>226493.25</v>
      </c>
      <c r="N115" s="3">
        <f>SUM(N116:N119)</f>
        <v>226493.25</v>
      </c>
      <c r="O115" s="3">
        <f>SUM(O116:O119)</f>
        <v>221100</v>
      </c>
      <c r="P115" s="91" t="s">
        <v>94</v>
      </c>
    </row>
    <row r="116" spans="1:18" ht="15" x14ac:dyDescent="0.2">
      <c r="A116" s="86"/>
      <c r="B116" s="88"/>
      <c r="C116" s="178"/>
      <c r="D116" s="27" t="s">
        <v>1</v>
      </c>
      <c r="E116" s="2">
        <v>0</v>
      </c>
      <c r="F116" s="2">
        <f>SUM(H116:O116)</f>
        <v>0</v>
      </c>
      <c r="G116" s="2">
        <v>0</v>
      </c>
      <c r="H116" s="94">
        <v>0</v>
      </c>
      <c r="I116" s="95"/>
      <c r="J116" s="95"/>
      <c r="K116" s="95"/>
      <c r="L116" s="96"/>
      <c r="M116" s="2">
        <v>0</v>
      </c>
      <c r="N116" s="2">
        <v>0</v>
      </c>
      <c r="O116" s="2">
        <v>0</v>
      </c>
      <c r="P116" s="92"/>
    </row>
    <row r="117" spans="1:18" ht="17.25" customHeight="1" x14ac:dyDescent="0.2">
      <c r="A117" s="86"/>
      <c r="B117" s="88"/>
      <c r="C117" s="178"/>
      <c r="D117" s="27" t="s">
        <v>5</v>
      </c>
      <c r="E117" s="2">
        <v>0</v>
      </c>
      <c r="F117" s="2">
        <f>SUM(H117:O117)</f>
        <v>0</v>
      </c>
      <c r="G117" s="2">
        <v>0</v>
      </c>
      <c r="H117" s="94">
        <v>0</v>
      </c>
      <c r="I117" s="95"/>
      <c r="J117" s="95"/>
      <c r="K117" s="95"/>
      <c r="L117" s="96"/>
      <c r="M117" s="2">
        <v>0</v>
      </c>
      <c r="N117" s="2">
        <v>0</v>
      </c>
      <c r="O117" s="2">
        <v>0</v>
      </c>
      <c r="P117" s="92"/>
    </row>
    <row r="118" spans="1:18" ht="30" x14ac:dyDescent="0.2">
      <c r="A118" s="86"/>
      <c r="B118" s="88"/>
      <c r="C118" s="178"/>
      <c r="D118" s="27" t="s">
        <v>12</v>
      </c>
      <c r="E118" s="2">
        <v>208995.05</v>
      </c>
      <c r="F118" s="2">
        <f>SUM(G118:O118)</f>
        <v>1132629.55</v>
      </c>
      <c r="G118" s="2">
        <v>228399.8</v>
      </c>
      <c r="H118" s="94">
        <v>230143.25</v>
      </c>
      <c r="I118" s="95"/>
      <c r="J118" s="95"/>
      <c r="K118" s="95"/>
      <c r="L118" s="96"/>
      <c r="M118" s="2">
        <v>226493.25</v>
      </c>
      <c r="N118" s="2">
        <v>226493.25</v>
      </c>
      <c r="O118" s="2">
        <v>221100</v>
      </c>
      <c r="P118" s="92"/>
      <c r="R118" s="15"/>
    </row>
    <row r="119" spans="1:18" ht="15" x14ac:dyDescent="0.2">
      <c r="A119" s="86"/>
      <c r="B119" s="89"/>
      <c r="C119" s="179"/>
      <c r="D119" s="27" t="s">
        <v>18</v>
      </c>
      <c r="E119" s="2">
        <v>0</v>
      </c>
      <c r="F119" s="3">
        <f>SUM(H119:O119)</f>
        <v>0</v>
      </c>
      <c r="G119" s="2">
        <v>0</v>
      </c>
      <c r="H119" s="94">
        <v>0</v>
      </c>
      <c r="I119" s="95"/>
      <c r="J119" s="95"/>
      <c r="K119" s="95"/>
      <c r="L119" s="96"/>
      <c r="M119" s="2">
        <v>0</v>
      </c>
      <c r="N119" s="2">
        <v>0</v>
      </c>
      <c r="O119" s="2">
        <v>0</v>
      </c>
      <c r="P119" s="93"/>
    </row>
    <row r="120" spans="1:18" s="24" customFormat="1" ht="15" customHeight="1" x14ac:dyDescent="0.2">
      <c r="A120" s="86"/>
      <c r="B120" s="97" t="s">
        <v>100</v>
      </c>
      <c r="C120" s="100" t="s">
        <v>82</v>
      </c>
      <c r="D120" s="100" t="s">
        <v>96</v>
      </c>
      <c r="E120" s="23"/>
      <c r="F120" s="131" t="s">
        <v>0</v>
      </c>
      <c r="G120" s="103" t="s">
        <v>139</v>
      </c>
      <c r="H120" s="105" t="s">
        <v>181</v>
      </c>
      <c r="I120" s="106" t="s">
        <v>179</v>
      </c>
      <c r="J120" s="106"/>
      <c r="K120" s="106"/>
      <c r="L120" s="106"/>
      <c r="M120" s="91" t="s">
        <v>33</v>
      </c>
      <c r="N120" s="91" t="s">
        <v>34</v>
      </c>
      <c r="O120" s="91" t="s">
        <v>35</v>
      </c>
      <c r="P120" s="91"/>
    </row>
    <row r="121" spans="1:18" ht="24" x14ac:dyDescent="0.2">
      <c r="A121" s="86"/>
      <c r="B121" s="98"/>
      <c r="C121" s="101"/>
      <c r="D121" s="101"/>
      <c r="E121" s="3"/>
      <c r="F121" s="133"/>
      <c r="G121" s="104"/>
      <c r="H121" s="105"/>
      <c r="I121" s="72" t="s">
        <v>182</v>
      </c>
      <c r="J121" s="72" t="s">
        <v>183</v>
      </c>
      <c r="K121" s="72" t="s">
        <v>184</v>
      </c>
      <c r="L121" s="72" t="s">
        <v>180</v>
      </c>
      <c r="M121" s="93"/>
      <c r="N121" s="93"/>
      <c r="O121" s="93"/>
      <c r="P121" s="92"/>
    </row>
    <row r="122" spans="1:18" ht="15" x14ac:dyDescent="0.2">
      <c r="A122" s="120"/>
      <c r="B122" s="99"/>
      <c r="C122" s="102"/>
      <c r="D122" s="102"/>
      <c r="E122" s="3"/>
      <c r="F122" s="77" t="s">
        <v>103</v>
      </c>
      <c r="G122" s="26" t="s">
        <v>174</v>
      </c>
      <c r="H122" s="26">
        <v>600</v>
      </c>
      <c r="I122" s="25">
        <v>100</v>
      </c>
      <c r="J122" s="25">
        <v>300</v>
      </c>
      <c r="K122" s="25">
        <v>500</v>
      </c>
      <c r="L122" s="25">
        <v>600</v>
      </c>
      <c r="M122" s="25">
        <v>600</v>
      </c>
      <c r="N122" s="25">
        <v>550</v>
      </c>
      <c r="O122" s="25">
        <v>550</v>
      </c>
      <c r="P122" s="93"/>
    </row>
    <row r="123" spans="1:18" ht="15.75" customHeight="1" x14ac:dyDescent="0.2">
      <c r="A123" s="85" t="s">
        <v>125</v>
      </c>
      <c r="B123" s="87" t="s">
        <v>54</v>
      </c>
      <c r="C123" s="177" t="s">
        <v>38</v>
      </c>
      <c r="D123" s="27" t="s">
        <v>2</v>
      </c>
      <c r="E123" s="3">
        <f>SUM(E124:E127)</f>
        <v>13694.08</v>
      </c>
      <c r="F123" s="2">
        <f>SUM(G123:O123)</f>
        <v>66000</v>
      </c>
      <c r="G123" s="3">
        <f>SUM(G124:G127)</f>
        <v>6000</v>
      </c>
      <c r="H123" s="94">
        <f>SUM(H124:L127)</f>
        <v>60000</v>
      </c>
      <c r="I123" s="95"/>
      <c r="J123" s="95"/>
      <c r="K123" s="95"/>
      <c r="L123" s="96"/>
      <c r="M123" s="3">
        <f>SUM(M124:M127)</f>
        <v>0</v>
      </c>
      <c r="N123" s="3">
        <f>SUM(N124:N127)</f>
        <v>0</v>
      </c>
      <c r="O123" s="3">
        <f>SUM(O124:O127)</f>
        <v>0</v>
      </c>
      <c r="P123" s="91" t="s">
        <v>94</v>
      </c>
    </row>
    <row r="124" spans="1:18" ht="15" x14ac:dyDescent="0.2">
      <c r="A124" s="86"/>
      <c r="B124" s="88"/>
      <c r="C124" s="178"/>
      <c r="D124" s="27" t="s">
        <v>1</v>
      </c>
      <c r="E124" s="2">
        <v>0</v>
      </c>
      <c r="F124" s="2">
        <f>SUM(H124:O124)</f>
        <v>0</v>
      </c>
      <c r="G124" s="2">
        <v>0</v>
      </c>
      <c r="H124" s="94">
        <v>0</v>
      </c>
      <c r="I124" s="95"/>
      <c r="J124" s="95"/>
      <c r="K124" s="95"/>
      <c r="L124" s="96"/>
      <c r="M124" s="2">
        <v>0</v>
      </c>
      <c r="N124" s="2">
        <v>0</v>
      </c>
      <c r="O124" s="2">
        <v>0</v>
      </c>
      <c r="P124" s="92"/>
    </row>
    <row r="125" spans="1:18" ht="19.5" customHeight="1" x14ac:dyDescent="0.2">
      <c r="A125" s="86"/>
      <c r="B125" s="88"/>
      <c r="C125" s="178"/>
      <c r="D125" s="27" t="s">
        <v>5</v>
      </c>
      <c r="E125" s="2">
        <v>0</v>
      </c>
      <c r="F125" s="2">
        <f>SUM(H125:O125)</f>
        <v>0</v>
      </c>
      <c r="G125" s="2">
        <v>0</v>
      </c>
      <c r="H125" s="94">
        <v>0</v>
      </c>
      <c r="I125" s="95"/>
      <c r="J125" s="95"/>
      <c r="K125" s="95"/>
      <c r="L125" s="96"/>
      <c r="M125" s="2">
        <v>0</v>
      </c>
      <c r="N125" s="2">
        <v>0</v>
      </c>
      <c r="O125" s="2">
        <v>0</v>
      </c>
      <c r="P125" s="92"/>
    </row>
    <row r="126" spans="1:18" ht="30" x14ac:dyDescent="0.2">
      <c r="A126" s="86"/>
      <c r="B126" s="88"/>
      <c r="C126" s="178"/>
      <c r="D126" s="27" t="s">
        <v>12</v>
      </c>
      <c r="E126" s="2">
        <v>13694.08</v>
      </c>
      <c r="F126" s="2">
        <f>SUM(G126:O126)</f>
        <v>66000</v>
      </c>
      <c r="G126" s="2">
        <v>6000</v>
      </c>
      <c r="H126" s="94">
        <v>60000</v>
      </c>
      <c r="I126" s="95"/>
      <c r="J126" s="95"/>
      <c r="K126" s="95"/>
      <c r="L126" s="96"/>
      <c r="M126" s="2">
        <v>0</v>
      </c>
      <c r="N126" s="2">
        <v>0</v>
      </c>
      <c r="O126" s="2">
        <v>0</v>
      </c>
      <c r="P126" s="92"/>
    </row>
    <row r="127" spans="1:18" ht="15" x14ac:dyDescent="0.2">
      <c r="A127" s="86"/>
      <c r="B127" s="89"/>
      <c r="C127" s="179"/>
      <c r="D127" s="27" t="s">
        <v>18</v>
      </c>
      <c r="E127" s="2">
        <v>0</v>
      </c>
      <c r="F127" s="3">
        <f>SUM(H127:O127)</f>
        <v>0</v>
      </c>
      <c r="G127" s="2">
        <v>0</v>
      </c>
      <c r="H127" s="94">
        <v>0</v>
      </c>
      <c r="I127" s="95"/>
      <c r="J127" s="95"/>
      <c r="K127" s="95"/>
      <c r="L127" s="96"/>
      <c r="M127" s="2">
        <v>0</v>
      </c>
      <c r="N127" s="2">
        <v>0</v>
      </c>
      <c r="O127" s="2">
        <v>0</v>
      </c>
      <c r="P127" s="93"/>
    </row>
    <row r="128" spans="1:18" s="24" customFormat="1" ht="15" customHeight="1" x14ac:dyDescent="0.2">
      <c r="A128" s="86"/>
      <c r="B128" s="97" t="s">
        <v>101</v>
      </c>
      <c r="C128" s="100" t="s">
        <v>82</v>
      </c>
      <c r="D128" s="100" t="s">
        <v>96</v>
      </c>
      <c r="E128" s="23"/>
      <c r="F128" s="131" t="s">
        <v>0</v>
      </c>
      <c r="G128" s="103" t="s">
        <v>139</v>
      </c>
      <c r="H128" s="105" t="s">
        <v>181</v>
      </c>
      <c r="I128" s="106" t="s">
        <v>179</v>
      </c>
      <c r="J128" s="106"/>
      <c r="K128" s="106"/>
      <c r="L128" s="106"/>
      <c r="M128" s="91" t="s">
        <v>33</v>
      </c>
      <c r="N128" s="91" t="s">
        <v>34</v>
      </c>
      <c r="O128" s="91" t="s">
        <v>35</v>
      </c>
      <c r="P128" s="91"/>
    </row>
    <row r="129" spans="1:16" ht="30" customHeight="1" x14ac:dyDescent="0.2">
      <c r="A129" s="86"/>
      <c r="B129" s="98"/>
      <c r="C129" s="101"/>
      <c r="D129" s="101"/>
      <c r="E129" s="3"/>
      <c r="F129" s="133"/>
      <c r="G129" s="104"/>
      <c r="H129" s="105"/>
      <c r="I129" s="72" t="s">
        <v>182</v>
      </c>
      <c r="J129" s="72" t="s">
        <v>183</v>
      </c>
      <c r="K129" s="72" t="s">
        <v>184</v>
      </c>
      <c r="L129" s="72" t="s">
        <v>180</v>
      </c>
      <c r="M129" s="93"/>
      <c r="N129" s="93"/>
      <c r="O129" s="93"/>
      <c r="P129" s="92"/>
    </row>
    <row r="130" spans="1:16" ht="15" customHeight="1" x14ac:dyDescent="0.2">
      <c r="A130" s="120"/>
      <c r="B130" s="99"/>
      <c r="C130" s="102"/>
      <c r="D130" s="102"/>
      <c r="E130" s="3"/>
      <c r="F130" s="77">
        <v>5784</v>
      </c>
      <c r="G130" s="25">
        <v>3112</v>
      </c>
      <c r="H130" s="25">
        <v>2672</v>
      </c>
      <c r="I130" s="25">
        <v>500</v>
      </c>
      <c r="J130" s="25">
        <v>1200</v>
      </c>
      <c r="K130" s="25">
        <v>1900</v>
      </c>
      <c r="L130" s="25">
        <v>2672</v>
      </c>
      <c r="M130" s="25">
        <v>0</v>
      </c>
      <c r="N130" s="25">
        <v>0</v>
      </c>
      <c r="O130" s="25">
        <v>0</v>
      </c>
      <c r="P130" s="93"/>
    </row>
    <row r="131" spans="1:16" ht="15" x14ac:dyDescent="0.2">
      <c r="A131" s="85" t="s">
        <v>126</v>
      </c>
      <c r="B131" s="87" t="s">
        <v>66</v>
      </c>
      <c r="C131" s="177" t="s">
        <v>38</v>
      </c>
      <c r="D131" s="27" t="s">
        <v>2</v>
      </c>
      <c r="E131" s="3">
        <f>SUM(E132:E135)</f>
        <v>0</v>
      </c>
      <c r="F131" s="3">
        <f>SUM(G131:O131)</f>
        <v>3141.1</v>
      </c>
      <c r="G131" s="2">
        <f>G133+G132+G134</f>
        <v>3141.1</v>
      </c>
      <c r="H131" s="94">
        <f>SUM(H132:L135)</f>
        <v>0</v>
      </c>
      <c r="I131" s="95"/>
      <c r="J131" s="95"/>
      <c r="K131" s="95"/>
      <c r="L131" s="96"/>
      <c r="M131" s="3">
        <f>SUM(M132:M135)</f>
        <v>0</v>
      </c>
      <c r="N131" s="3">
        <f>SUM(N132:N135)</f>
        <v>0</v>
      </c>
      <c r="O131" s="3">
        <f>SUM(O132:O135)</f>
        <v>0</v>
      </c>
      <c r="P131" s="91" t="s">
        <v>94</v>
      </c>
    </row>
    <row r="132" spans="1:16" ht="15" x14ac:dyDescent="0.2">
      <c r="A132" s="86"/>
      <c r="B132" s="88"/>
      <c r="C132" s="178"/>
      <c r="D132" s="27" t="s">
        <v>1</v>
      </c>
      <c r="E132" s="2">
        <v>0</v>
      </c>
      <c r="F132" s="3">
        <f>SUM(H132:O132)</f>
        <v>0</v>
      </c>
      <c r="G132" s="2">
        <v>0</v>
      </c>
      <c r="H132" s="94">
        <v>0</v>
      </c>
      <c r="I132" s="95"/>
      <c r="J132" s="95"/>
      <c r="K132" s="95"/>
      <c r="L132" s="96"/>
      <c r="M132" s="2">
        <v>0</v>
      </c>
      <c r="N132" s="2">
        <v>0</v>
      </c>
      <c r="O132" s="2">
        <v>0</v>
      </c>
      <c r="P132" s="92"/>
    </row>
    <row r="133" spans="1:16" ht="19.5" customHeight="1" x14ac:dyDescent="0.2">
      <c r="A133" s="86"/>
      <c r="B133" s="88"/>
      <c r="C133" s="178"/>
      <c r="D133" s="27" t="s">
        <v>5</v>
      </c>
      <c r="E133" s="2">
        <v>0</v>
      </c>
      <c r="F133" s="3">
        <f>SUM(H133:O133)</f>
        <v>0</v>
      </c>
      <c r="G133" s="2">
        <v>0</v>
      </c>
      <c r="H133" s="94">
        <v>0</v>
      </c>
      <c r="I133" s="95"/>
      <c r="J133" s="95"/>
      <c r="K133" s="95"/>
      <c r="L133" s="96"/>
      <c r="M133" s="2">
        <v>0</v>
      </c>
      <c r="N133" s="2">
        <v>0</v>
      </c>
      <c r="O133" s="2">
        <v>0</v>
      </c>
      <c r="P133" s="92"/>
    </row>
    <row r="134" spans="1:16" ht="30" x14ac:dyDescent="0.2">
      <c r="A134" s="86"/>
      <c r="B134" s="88"/>
      <c r="C134" s="178"/>
      <c r="D134" s="27" t="s">
        <v>12</v>
      </c>
      <c r="E134" s="2">
        <v>0</v>
      </c>
      <c r="F134" s="3">
        <f>SUM(G134:O134)</f>
        <v>3141.1</v>
      </c>
      <c r="G134" s="2">
        <v>3141.1</v>
      </c>
      <c r="H134" s="94">
        <v>0</v>
      </c>
      <c r="I134" s="95"/>
      <c r="J134" s="95"/>
      <c r="K134" s="95"/>
      <c r="L134" s="96"/>
      <c r="M134" s="2">
        <v>0</v>
      </c>
      <c r="N134" s="2">
        <v>0</v>
      </c>
      <c r="O134" s="2">
        <v>0</v>
      </c>
      <c r="P134" s="92"/>
    </row>
    <row r="135" spans="1:16" ht="15" x14ac:dyDescent="0.2">
      <c r="A135" s="86"/>
      <c r="B135" s="89"/>
      <c r="C135" s="179"/>
      <c r="D135" s="27" t="s">
        <v>18</v>
      </c>
      <c r="E135" s="2">
        <v>0</v>
      </c>
      <c r="F135" s="3">
        <f>SUM(H135:O135)</f>
        <v>0</v>
      </c>
      <c r="G135" s="82">
        <v>0</v>
      </c>
      <c r="H135" s="94">
        <v>0</v>
      </c>
      <c r="I135" s="95"/>
      <c r="J135" s="95"/>
      <c r="K135" s="95"/>
      <c r="L135" s="96"/>
      <c r="M135" s="2">
        <v>0</v>
      </c>
      <c r="N135" s="2">
        <v>0</v>
      </c>
      <c r="O135" s="2">
        <v>0</v>
      </c>
      <c r="P135" s="93"/>
    </row>
    <row r="136" spans="1:16" s="24" customFormat="1" ht="15" customHeight="1" x14ac:dyDescent="0.2">
      <c r="A136" s="86"/>
      <c r="B136" s="97" t="s">
        <v>105</v>
      </c>
      <c r="C136" s="100" t="s">
        <v>82</v>
      </c>
      <c r="D136" s="100" t="s">
        <v>96</v>
      </c>
      <c r="E136" s="23"/>
      <c r="F136" s="131" t="s">
        <v>0</v>
      </c>
      <c r="G136" s="103" t="s">
        <v>139</v>
      </c>
      <c r="H136" s="105" t="s">
        <v>181</v>
      </c>
      <c r="I136" s="106" t="s">
        <v>179</v>
      </c>
      <c r="J136" s="106"/>
      <c r="K136" s="106"/>
      <c r="L136" s="106"/>
      <c r="M136" s="91" t="s">
        <v>33</v>
      </c>
      <c r="N136" s="91" t="s">
        <v>34</v>
      </c>
      <c r="O136" s="91" t="s">
        <v>35</v>
      </c>
      <c r="P136" s="91"/>
    </row>
    <row r="137" spans="1:16" ht="24" x14ac:dyDescent="0.2">
      <c r="A137" s="86"/>
      <c r="B137" s="98"/>
      <c r="C137" s="101"/>
      <c r="D137" s="101"/>
      <c r="E137" s="3"/>
      <c r="F137" s="133"/>
      <c r="G137" s="104"/>
      <c r="H137" s="105"/>
      <c r="I137" s="72" t="s">
        <v>182</v>
      </c>
      <c r="J137" s="72" t="s">
        <v>183</v>
      </c>
      <c r="K137" s="72" t="s">
        <v>184</v>
      </c>
      <c r="L137" s="72" t="s">
        <v>180</v>
      </c>
      <c r="M137" s="93"/>
      <c r="N137" s="93"/>
      <c r="O137" s="93"/>
      <c r="P137" s="92"/>
    </row>
    <row r="138" spans="1:16" ht="15" x14ac:dyDescent="0.2">
      <c r="A138" s="120"/>
      <c r="B138" s="99"/>
      <c r="C138" s="102"/>
      <c r="D138" s="102"/>
      <c r="E138" s="3"/>
      <c r="F138" s="77" t="s">
        <v>265</v>
      </c>
      <c r="G138" s="26" t="s">
        <v>171</v>
      </c>
      <c r="H138" s="26" t="s">
        <v>266</v>
      </c>
      <c r="I138" s="25">
        <v>0</v>
      </c>
      <c r="J138" s="25">
        <v>0</v>
      </c>
      <c r="K138" s="25">
        <v>0</v>
      </c>
      <c r="L138" s="25">
        <v>81</v>
      </c>
      <c r="M138" s="25">
        <v>0</v>
      </c>
      <c r="N138" s="25">
        <v>0</v>
      </c>
      <c r="O138" s="25">
        <v>0</v>
      </c>
      <c r="P138" s="93"/>
    </row>
    <row r="139" spans="1:16" ht="15" hidden="1" customHeight="1" x14ac:dyDescent="0.2">
      <c r="A139" s="85" t="s">
        <v>67</v>
      </c>
      <c r="B139" s="87" t="s">
        <v>68</v>
      </c>
      <c r="C139" s="177" t="s">
        <v>38</v>
      </c>
      <c r="D139" s="27" t="s">
        <v>2</v>
      </c>
      <c r="E139" s="3">
        <f>SUM(E140:E143)</f>
        <v>0</v>
      </c>
      <c r="F139" s="3">
        <f>SUM(H139:O139)</f>
        <v>0</v>
      </c>
      <c r="G139" s="3">
        <f>SUM(G140:G143)</f>
        <v>0</v>
      </c>
      <c r="H139" s="94">
        <f>SUM(H140:L143)</f>
        <v>0</v>
      </c>
      <c r="I139" s="95"/>
      <c r="J139" s="95"/>
      <c r="K139" s="95"/>
      <c r="L139" s="96"/>
      <c r="M139" s="3">
        <f>SUM(M140:M143)</f>
        <v>0</v>
      </c>
      <c r="N139" s="3">
        <f>SUM(N140:N143)</f>
        <v>0</v>
      </c>
      <c r="O139" s="3">
        <f>SUM(O140:O143)</f>
        <v>0</v>
      </c>
      <c r="P139" s="91" t="s">
        <v>94</v>
      </c>
    </row>
    <row r="140" spans="1:16" ht="15" hidden="1" x14ac:dyDescent="0.2">
      <c r="A140" s="86"/>
      <c r="B140" s="88"/>
      <c r="C140" s="178"/>
      <c r="D140" s="27" t="s">
        <v>1</v>
      </c>
      <c r="E140" s="2">
        <v>0</v>
      </c>
      <c r="F140" s="3">
        <f>SUM(L140:O140)</f>
        <v>0</v>
      </c>
      <c r="G140" s="2">
        <v>0</v>
      </c>
      <c r="H140" s="94">
        <v>0</v>
      </c>
      <c r="I140" s="95"/>
      <c r="J140" s="95"/>
      <c r="K140" s="95"/>
      <c r="L140" s="96"/>
      <c r="M140" s="2">
        <v>0</v>
      </c>
      <c r="N140" s="2">
        <v>0</v>
      </c>
      <c r="O140" s="2">
        <v>0</v>
      </c>
      <c r="P140" s="92"/>
    </row>
    <row r="141" spans="1:16" ht="30" hidden="1" x14ac:dyDescent="0.2">
      <c r="A141" s="86"/>
      <c r="B141" s="88"/>
      <c r="C141" s="178"/>
      <c r="D141" s="27" t="s">
        <v>5</v>
      </c>
      <c r="E141" s="2">
        <v>0</v>
      </c>
      <c r="F141" s="3">
        <f>SUM(L141:O141)</f>
        <v>0</v>
      </c>
      <c r="G141" s="2">
        <v>0</v>
      </c>
      <c r="H141" s="94">
        <v>0</v>
      </c>
      <c r="I141" s="95"/>
      <c r="J141" s="95"/>
      <c r="K141" s="95"/>
      <c r="L141" s="96"/>
      <c r="M141" s="2">
        <v>0</v>
      </c>
      <c r="N141" s="2">
        <v>0</v>
      </c>
      <c r="O141" s="2">
        <v>0</v>
      </c>
      <c r="P141" s="92"/>
    </row>
    <row r="142" spans="1:16" ht="30" hidden="1" x14ac:dyDescent="0.2">
      <c r="A142" s="86"/>
      <c r="B142" s="88"/>
      <c r="C142" s="178"/>
      <c r="D142" s="27" t="s">
        <v>12</v>
      </c>
      <c r="E142" s="2">
        <v>0</v>
      </c>
      <c r="F142" s="3">
        <f>SUM(L142:O142)</f>
        <v>0</v>
      </c>
      <c r="G142" s="2">
        <v>0</v>
      </c>
      <c r="H142" s="94">
        <v>0</v>
      </c>
      <c r="I142" s="95"/>
      <c r="J142" s="95"/>
      <c r="K142" s="95"/>
      <c r="L142" s="96"/>
      <c r="M142" s="2">
        <v>0</v>
      </c>
      <c r="N142" s="2">
        <v>0</v>
      </c>
      <c r="O142" s="2">
        <v>0</v>
      </c>
      <c r="P142" s="92"/>
    </row>
    <row r="143" spans="1:16" ht="15" hidden="1" x14ac:dyDescent="0.2">
      <c r="A143" s="86"/>
      <c r="B143" s="89"/>
      <c r="C143" s="179"/>
      <c r="D143" s="27" t="s">
        <v>18</v>
      </c>
      <c r="E143" s="2">
        <v>0</v>
      </c>
      <c r="F143" s="3">
        <f>SUM(L143:O143)</f>
        <v>0</v>
      </c>
      <c r="G143" s="2">
        <v>0</v>
      </c>
      <c r="H143" s="94">
        <v>0</v>
      </c>
      <c r="I143" s="95"/>
      <c r="J143" s="95"/>
      <c r="K143" s="95"/>
      <c r="L143" s="96"/>
      <c r="M143" s="2">
        <v>0</v>
      </c>
      <c r="N143" s="2">
        <v>0</v>
      </c>
      <c r="O143" s="2">
        <v>0</v>
      </c>
      <c r="P143" s="93"/>
    </row>
    <row r="144" spans="1:16" s="24" customFormat="1" ht="15" hidden="1" customHeight="1" x14ac:dyDescent="0.2">
      <c r="A144" s="86"/>
      <c r="B144" s="97" t="s">
        <v>86</v>
      </c>
      <c r="C144" s="100" t="s">
        <v>82</v>
      </c>
      <c r="D144" s="100" t="s">
        <v>76</v>
      </c>
      <c r="E144" s="23"/>
      <c r="F144" s="131" t="s">
        <v>0</v>
      </c>
      <c r="G144" s="103" t="s">
        <v>139</v>
      </c>
      <c r="H144" s="105" t="s">
        <v>181</v>
      </c>
      <c r="I144" s="106" t="s">
        <v>179</v>
      </c>
      <c r="J144" s="106"/>
      <c r="K144" s="106"/>
      <c r="L144" s="106"/>
      <c r="M144" s="91" t="s">
        <v>33</v>
      </c>
      <c r="N144" s="91" t="s">
        <v>34</v>
      </c>
      <c r="O144" s="91" t="s">
        <v>35</v>
      </c>
      <c r="P144" s="91"/>
    </row>
    <row r="145" spans="1:16" ht="24" hidden="1" x14ac:dyDescent="0.2">
      <c r="A145" s="86"/>
      <c r="B145" s="98"/>
      <c r="C145" s="101"/>
      <c r="D145" s="101"/>
      <c r="E145" s="3"/>
      <c r="F145" s="133"/>
      <c r="G145" s="104"/>
      <c r="H145" s="105"/>
      <c r="I145" s="72" t="s">
        <v>182</v>
      </c>
      <c r="J145" s="72" t="s">
        <v>183</v>
      </c>
      <c r="K145" s="72" t="s">
        <v>184</v>
      </c>
      <c r="L145" s="72" t="s">
        <v>180</v>
      </c>
      <c r="M145" s="93"/>
      <c r="N145" s="93"/>
      <c r="O145" s="93"/>
      <c r="P145" s="92"/>
    </row>
    <row r="146" spans="1:16" ht="15" hidden="1" x14ac:dyDescent="0.2">
      <c r="A146" s="120"/>
      <c r="B146" s="99"/>
      <c r="C146" s="102"/>
      <c r="D146" s="102"/>
      <c r="E146" s="3"/>
      <c r="F146" s="77">
        <v>0</v>
      </c>
      <c r="G146" s="25">
        <v>0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5">
        <v>0</v>
      </c>
      <c r="N146" s="25">
        <v>0</v>
      </c>
      <c r="O146" s="25">
        <v>0</v>
      </c>
      <c r="P146" s="93"/>
    </row>
    <row r="147" spans="1:16" ht="15.75" hidden="1" customHeight="1" x14ac:dyDescent="0.2">
      <c r="A147" s="85" t="s">
        <v>70</v>
      </c>
      <c r="B147" s="87" t="s">
        <v>69</v>
      </c>
      <c r="C147" s="177" t="s">
        <v>38</v>
      </c>
      <c r="D147" s="27" t="s">
        <v>2</v>
      </c>
      <c r="E147" s="3">
        <f>SUM(E148:E151)</f>
        <v>0</v>
      </c>
      <c r="F147" s="3">
        <f>SUM(H147:O147)</f>
        <v>0</v>
      </c>
      <c r="G147" s="3">
        <f>SUM(G148:G151)</f>
        <v>0</v>
      </c>
      <c r="H147" s="94">
        <f>SUM(L148:L151)</f>
        <v>0</v>
      </c>
      <c r="I147" s="95"/>
      <c r="J147" s="95"/>
      <c r="K147" s="95"/>
      <c r="L147" s="96"/>
      <c r="M147" s="3">
        <f>SUM(M148:M151)</f>
        <v>0</v>
      </c>
      <c r="N147" s="3">
        <f>SUM(N148:N151)</f>
        <v>0</v>
      </c>
      <c r="O147" s="3">
        <f>SUM(O148:O151)</f>
        <v>0</v>
      </c>
      <c r="P147" s="91" t="s">
        <v>94</v>
      </c>
    </row>
    <row r="148" spans="1:16" ht="15" hidden="1" x14ac:dyDescent="0.2">
      <c r="A148" s="86"/>
      <c r="B148" s="88"/>
      <c r="C148" s="178"/>
      <c r="D148" s="27" t="s">
        <v>1</v>
      </c>
      <c r="E148" s="2">
        <v>0</v>
      </c>
      <c r="F148" s="3">
        <f>SUM(L148:O148)</f>
        <v>0</v>
      </c>
      <c r="G148" s="2">
        <v>0</v>
      </c>
      <c r="H148" s="94">
        <v>0</v>
      </c>
      <c r="I148" s="95"/>
      <c r="J148" s="95"/>
      <c r="K148" s="95"/>
      <c r="L148" s="96"/>
      <c r="M148" s="2">
        <v>0</v>
      </c>
      <c r="N148" s="2">
        <v>0</v>
      </c>
      <c r="O148" s="2">
        <v>0</v>
      </c>
      <c r="P148" s="92"/>
    </row>
    <row r="149" spans="1:16" ht="30" hidden="1" x14ac:dyDescent="0.2">
      <c r="A149" s="86"/>
      <c r="B149" s="88"/>
      <c r="C149" s="178"/>
      <c r="D149" s="27" t="s">
        <v>5</v>
      </c>
      <c r="E149" s="2">
        <v>0</v>
      </c>
      <c r="F149" s="3">
        <f>SUM(L149:O149)</f>
        <v>0</v>
      </c>
      <c r="G149" s="2">
        <v>0</v>
      </c>
      <c r="H149" s="94">
        <v>0</v>
      </c>
      <c r="I149" s="95"/>
      <c r="J149" s="95"/>
      <c r="K149" s="95"/>
      <c r="L149" s="96"/>
      <c r="M149" s="2">
        <v>0</v>
      </c>
      <c r="N149" s="2">
        <v>0</v>
      </c>
      <c r="O149" s="2">
        <v>0</v>
      </c>
      <c r="P149" s="92"/>
    </row>
    <row r="150" spans="1:16" ht="30" hidden="1" x14ac:dyDescent="0.2">
      <c r="A150" s="86"/>
      <c r="B150" s="88"/>
      <c r="C150" s="178"/>
      <c r="D150" s="27" t="s">
        <v>12</v>
      </c>
      <c r="E150" s="2">
        <v>0</v>
      </c>
      <c r="F150" s="3">
        <f>SUM(L150:O150)</f>
        <v>0</v>
      </c>
      <c r="G150" s="2">
        <v>0</v>
      </c>
      <c r="H150" s="94">
        <v>0</v>
      </c>
      <c r="I150" s="95"/>
      <c r="J150" s="95"/>
      <c r="K150" s="95"/>
      <c r="L150" s="96"/>
      <c r="M150" s="2">
        <v>0</v>
      </c>
      <c r="N150" s="2">
        <v>0</v>
      </c>
      <c r="O150" s="2">
        <v>0</v>
      </c>
      <c r="P150" s="92"/>
    </row>
    <row r="151" spans="1:16" ht="15" hidden="1" x14ac:dyDescent="0.2">
      <c r="A151" s="86"/>
      <c r="B151" s="89"/>
      <c r="C151" s="179"/>
      <c r="D151" s="27" t="s">
        <v>18</v>
      </c>
      <c r="E151" s="2">
        <v>0</v>
      </c>
      <c r="F151" s="3">
        <f>SUM(L151:O151)</f>
        <v>0</v>
      </c>
      <c r="G151" s="2">
        <v>0</v>
      </c>
      <c r="H151" s="94">
        <v>0</v>
      </c>
      <c r="I151" s="95"/>
      <c r="J151" s="95"/>
      <c r="K151" s="95"/>
      <c r="L151" s="96"/>
      <c r="M151" s="2">
        <v>0</v>
      </c>
      <c r="N151" s="2">
        <v>0</v>
      </c>
      <c r="O151" s="2">
        <v>0</v>
      </c>
      <c r="P151" s="93"/>
    </row>
    <row r="152" spans="1:16" s="24" customFormat="1" ht="15" hidden="1" customHeight="1" x14ac:dyDescent="0.2">
      <c r="A152" s="86"/>
      <c r="B152" s="97" t="s">
        <v>87</v>
      </c>
      <c r="C152" s="100" t="s">
        <v>82</v>
      </c>
      <c r="D152" s="100" t="s">
        <v>76</v>
      </c>
      <c r="E152" s="23"/>
      <c r="F152" s="131" t="s">
        <v>0</v>
      </c>
      <c r="G152" s="103" t="s">
        <v>139</v>
      </c>
      <c r="H152" s="105" t="s">
        <v>181</v>
      </c>
      <c r="I152" s="106" t="s">
        <v>179</v>
      </c>
      <c r="J152" s="106"/>
      <c r="K152" s="106"/>
      <c r="L152" s="106"/>
      <c r="M152" s="91" t="s">
        <v>33</v>
      </c>
      <c r="N152" s="91" t="s">
        <v>34</v>
      </c>
      <c r="O152" s="91" t="s">
        <v>35</v>
      </c>
      <c r="P152" s="91"/>
    </row>
    <row r="153" spans="1:16" ht="24" hidden="1" x14ac:dyDescent="0.2">
      <c r="A153" s="86"/>
      <c r="B153" s="98"/>
      <c r="C153" s="101"/>
      <c r="D153" s="101"/>
      <c r="E153" s="3"/>
      <c r="F153" s="133"/>
      <c r="G153" s="104"/>
      <c r="H153" s="105"/>
      <c r="I153" s="72" t="s">
        <v>182</v>
      </c>
      <c r="J153" s="72" t="s">
        <v>183</v>
      </c>
      <c r="K153" s="72" t="s">
        <v>184</v>
      </c>
      <c r="L153" s="72" t="s">
        <v>180</v>
      </c>
      <c r="M153" s="93"/>
      <c r="N153" s="93"/>
      <c r="O153" s="93"/>
      <c r="P153" s="92"/>
    </row>
    <row r="154" spans="1:16" ht="15" hidden="1" x14ac:dyDescent="0.2">
      <c r="A154" s="120"/>
      <c r="B154" s="99"/>
      <c r="C154" s="102"/>
      <c r="D154" s="102"/>
      <c r="E154" s="3"/>
      <c r="F154" s="77">
        <v>0</v>
      </c>
      <c r="G154" s="25">
        <v>0</v>
      </c>
      <c r="H154" s="40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93"/>
    </row>
    <row r="155" spans="1:16" ht="15" hidden="1" x14ac:dyDescent="0.2">
      <c r="A155" s="85" t="s">
        <v>72</v>
      </c>
      <c r="B155" s="87" t="s">
        <v>71</v>
      </c>
      <c r="C155" s="177" t="s">
        <v>38</v>
      </c>
      <c r="D155" s="27" t="s">
        <v>2</v>
      </c>
      <c r="E155" s="3">
        <f>SUM(E156:E159)</f>
        <v>0</v>
      </c>
      <c r="F155" s="3">
        <f>SUM(H155:O155)</f>
        <v>0</v>
      </c>
      <c r="G155" s="3">
        <f>SUM(G156:G159)</f>
        <v>0</v>
      </c>
      <c r="H155" s="94">
        <f>SUM(L156:L159)</f>
        <v>0</v>
      </c>
      <c r="I155" s="95"/>
      <c r="J155" s="95"/>
      <c r="K155" s="95"/>
      <c r="L155" s="96"/>
      <c r="M155" s="3">
        <f>SUM(M156:M159)</f>
        <v>0</v>
      </c>
      <c r="N155" s="3">
        <f>SUM(N156:N159)</f>
        <v>0</v>
      </c>
      <c r="O155" s="3">
        <f>SUM(O156:O159)</f>
        <v>0</v>
      </c>
      <c r="P155" s="91" t="s">
        <v>94</v>
      </c>
    </row>
    <row r="156" spans="1:16" ht="15" hidden="1" x14ac:dyDescent="0.2">
      <c r="A156" s="86"/>
      <c r="B156" s="88"/>
      <c r="C156" s="178"/>
      <c r="D156" s="27" t="s">
        <v>1</v>
      </c>
      <c r="E156" s="2">
        <v>0</v>
      </c>
      <c r="F156" s="3">
        <f>SUM(L156:O156)</f>
        <v>0</v>
      </c>
      <c r="G156" s="2">
        <v>0</v>
      </c>
      <c r="H156" s="94">
        <v>0</v>
      </c>
      <c r="I156" s="95"/>
      <c r="J156" s="95"/>
      <c r="K156" s="95"/>
      <c r="L156" s="96"/>
      <c r="M156" s="2">
        <v>0</v>
      </c>
      <c r="N156" s="2">
        <v>0</v>
      </c>
      <c r="O156" s="2">
        <v>0</v>
      </c>
      <c r="P156" s="92"/>
    </row>
    <row r="157" spans="1:16" ht="30" hidden="1" x14ac:dyDescent="0.2">
      <c r="A157" s="86"/>
      <c r="B157" s="88"/>
      <c r="C157" s="178"/>
      <c r="D157" s="27" t="s">
        <v>5</v>
      </c>
      <c r="E157" s="2">
        <v>0</v>
      </c>
      <c r="F157" s="3">
        <f>SUM(L157:O157)</f>
        <v>0</v>
      </c>
      <c r="G157" s="2">
        <v>0</v>
      </c>
      <c r="H157" s="94">
        <v>0</v>
      </c>
      <c r="I157" s="95"/>
      <c r="J157" s="95"/>
      <c r="K157" s="95"/>
      <c r="L157" s="96"/>
      <c r="M157" s="2">
        <v>0</v>
      </c>
      <c r="N157" s="2">
        <v>0</v>
      </c>
      <c r="O157" s="2">
        <v>0</v>
      </c>
      <c r="P157" s="92"/>
    </row>
    <row r="158" spans="1:16" ht="30" hidden="1" x14ac:dyDescent="0.2">
      <c r="A158" s="86"/>
      <c r="B158" s="88"/>
      <c r="C158" s="178"/>
      <c r="D158" s="27" t="s">
        <v>12</v>
      </c>
      <c r="E158" s="2">
        <v>0</v>
      </c>
      <c r="F158" s="3">
        <f>SUM(L158:O158)</f>
        <v>0</v>
      </c>
      <c r="G158" s="2">
        <v>0</v>
      </c>
      <c r="H158" s="94">
        <v>0</v>
      </c>
      <c r="I158" s="95"/>
      <c r="J158" s="95"/>
      <c r="K158" s="95"/>
      <c r="L158" s="96"/>
      <c r="M158" s="2">
        <v>0</v>
      </c>
      <c r="N158" s="2">
        <v>0</v>
      </c>
      <c r="O158" s="2">
        <v>0</v>
      </c>
      <c r="P158" s="92"/>
    </row>
    <row r="159" spans="1:16" ht="15" hidden="1" x14ac:dyDescent="0.2">
      <c r="A159" s="86"/>
      <c r="B159" s="89"/>
      <c r="C159" s="179"/>
      <c r="D159" s="27" t="s">
        <v>18</v>
      </c>
      <c r="E159" s="2">
        <v>0</v>
      </c>
      <c r="F159" s="3">
        <f>SUM(L159:O159)</f>
        <v>0</v>
      </c>
      <c r="G159" s="2">
        <v>0</v>
      </c>
      <c r="H159" s="94">
        <v>0</v>
      </c>
      <c r="I159" s="95"/>
      <c r="J159" s="95"/>
      <c r="K159" s="95"/>
      <c r="L159" s="96"/>
      <c r="M159" s="2">
        <v>0</v>
      </c>
      <c r="N159" s="2">
        <v>0</v>
      </c>
      <c r="O159" s="2">
        <v>0</v>
      </c>
      <c r="P159" s="93"/>
    </row>
    <row r="160" spans="1:16" s="24" customFormat="1" ht="15" hidden="1" customHeight="1" x14ac:dyDescent="0.2">
      <c r="A160" s="86"/>
      <c r="B160" s="97" t="s">
        <v>88</v>
      </c>
      <c r="C160" s="100" t="s">
        <v>82</v>
      </c>
      <c r="D160" s="100" t="s">
        <v>83</v>
      </c>
      <c r="E160" s="23"/>
      <c r="F160" s="131" t="s">
        <v>0</v>
      </c>
      <c r="G160" s="103" t="s">
        <v>139</v>
      </c>
      <c r="H160" s="105" t="s">
        <v>181</v>
      </c>
      <c r="I160" s="106" t="s">
        <v>179</v>
      </c>
      <c r="J160" s="106"/>
      <c r="K160" s="106"/>
      <c r="L160" s="106"/>
      <c r="M160" s="91" t="s">
        <v>33</v>
      </c>
      <c r="N160" s="91" t="s">
        <v>34</v>
      </c>
      <c r="O160" s="91" t="s">
        <v>35</v>
      </c>
      <c r="P160" s="91"/>
    </row>
    <row r="161" spans="1:16" ht="24" hidden="1" x14ac:dyDescent="0.2">
      <c r="A161" s="86"/>
      <c r="B161" s="98"/>
      <c r="C161" s="101"/>
      <c r="D161" s="101"/>
      <c r="E161" s="3"/>
      <c r="F161" s="133"/>
      <c r="G161" s="104"/>
      <c r="H161" s="105"/>
      <c r="I161" s="72" t="s">
        <v>182</v>
      </c>
      <c r="J161" s="72" t="s">
        <v>183</v>
      </c>
      <c r="K161" s="72" t="s">
        <v>184</v>
      </c>
      <c r="L161" s="72" t="s">
        <v>180</v>
      </c>
      <c r="M161" s="93"/>
      <c r="N161" s="93"/>
      <c r="O161" s="93"/>
      <c r="P161" s="92"/>
    </row>
    <row r="162" spans="1:16" ht="15" hidden="1" x14ac:dyDescent="0.2">
      <c r="A162" s="120"/>
      <c r="B162" s="99"/>
      <c r="C162" s="102"/>
      <c r="D162" s="102"/>
      <c r="E162" s="3"/>
      <c r="F162" s="77">
        <v>0</v>
      </c>
      <c r="G162" s="26">
        <v>0</v>
      </c>
      <c r="H162" s="26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93"/>
    </row>
    <row r="163" spans="1:16" ht="15" x14ac:dyDescent="0.2">
      <c r="A163" s="85" t="s">
        <v>91</v>
      </c>
      <c r="B163" s="87" t="s">
        <v>173</v>
      </c>
      <c r="C163" s="177" t="s">
        <v>38</v>
      </c>
      <c r="D163" s="27" t="s">
        <v>2</v>
      </c>
      <c r="E163" s="3">
        <f>SUM(E164:E167)</f>
        <v>0</v>
      </c>
      <c r="F163" s="3">
        <f>SUM(H163:O163)</f>
        <v>14433.12</v>
      </c>
      <c r="G163" s="3">
        <f>SUM(G164:G167)</f>
        <v>0</v>
      </c>
      <c r="H163" s="94">
        <f>SUM(H164:L167)</f>
        <v>14433.12</v>
      </c>
      <c r="I163" s="95"/>
      <c r="J163" s="95"/>
      <c r="K163" s="95"/>
      <c r="L163" s="96"/>
      <c r="M163" s="3">
        <f>SUM(M164:M167)</f>
        <v>0</v>
      </c>
      <c r="N163" s="3">
        <f>SUM(N164:N167)</f>
        <v>0</v>
      </c>
      <c r="O163" s="3">
        <f>SUM(O164:O167)</f>
        <v>0</v>
      </c>
      <c r="P163" s="91" t="s">
        <v>94</v>
      </c>
    </row>
    <row r="164" spans="1:16" ht="15" x14ac:dyDescent="0.2">
      <c r="A164" s="86"/>
      <c r="B164" s="88"/>
      <c r="C164" s="178"/>
      <c r="D164" s="27" t="s">
        <v>1</v>
      </c>
      <c r="E164" s="2">
        <v>0</v>
      </c>
      <c r="F164" s="3">
        <f>SUM(L164:O164)</f>
        <v>0</v>
      </c>
      <c r="G164" s="2">
        <v>0</v>
      </c>
      <c r="H164" s="94">
        <v>0</v>
      </c>
      <c r="I164" s="95"/>
      <c r="J164" s="95"/>
      <c r="K164" s="95"/>
      <c r="L164" s="96"/>
      <c r="M164" s="2">
        <v>0</v>
      </c>
      <c r="N164" s="2">
        <v>0</v>
      </c>
      <c r="O164" s="2">
        <v>0</v>
      </c>
      <c r="P164" s="92"/>
    </row>
    <row r="165" spans="1:16" ht="15.75" customHeight="1" x14ac:dyDescent="0.2">
      <c r="A165" s="86"/>
      <c r="B165" s="88"/>
      <c r="C165" s="178"/>
      <c r="D165" s="27" t="s">
        <v>5</v>
      </c>
      <c r="E165" s="2">
        <v>0</v>
      </c>
      <c r="F165" s="3">
        <f>SUM(L165:O165)</f>
        <v>0</v>
      </c>
      <c r="G165" s="2">
        <v>0</v>
      </c>
      <c r="H165" s="94">
        <v>0</v>
      </c>
      <c r="I165" s="95"/>
      <c r="J165" s="95"/>
      <c r="K165" s="95"/>
      <c r="L165" s="96"/>
      <c r="M165" s="2">
        <v>0</v>
      </c>
      <c r="N165" s="2">
        <v>0</v>
      </c>
      <c r="O165" s="2">
        <v>0</v>
      </c>
      <c r="P165" s="92"/>
    </row>
    <row r="166" spans="1:16" ht="30" x14ac:dyDescent="0.2">
      <c r="A166" s="86"/>
      <c r="B166" s="88"/>
      <c r="C166" s="178"/>
      <c r="D166" s="27" t="s">
        <v>12</v>
      </c>
      <c r="E166" s="2">
        <v>0</v>
      </c>
      <c r="F166" s="3">
        <f>SUM(G166:O166)</f>
        <v>14433.12</v>
      </c>
      <c r="G166" s="2">
        <v>0</v>
      </c>
      <c r="H166" s="94">
        <v>14433.12</v>
      </c>
      <c r="I166" s="95"/>
      <c r="J166" s="95"/>
      <c r="K166" s="95"/>
      <c r="L166" s="96"/>
      <c r="M166" s="2">
        <v>0</v>
      </c>
      <c r="N166" s="2">
        <v>0</v>
      </c>
      <c r="O166" s="2">
        <v>0</v>
      </c>
      <c r="P166" s="92"/>
    </row>
    <row r="167" spans="1:16" ht="15" x14ac:dyDescent="0.2">
      <c r="A167" s="86"/>
      <c r="B167" s="89"/>
      <c r="C167" s="179"/>
      <c r="D167" s="27" t="s">
        <v>18</v>
      </c>
      <c r="E167" s="2">
        <v>0</v>
      </c>
      <c r="F167" s="3">
        <f>SUM(L167:O167)</f>
        <v>0</v>
      </c>
      <c r="G167" s="2">
        <v>0</v>
      </c>
      <c r="H167" s="94">
        <v>0</v>
      </c>
      <c r="I167" s="95"/>
      <c r="J167" s="95"/>
      <c r="K167" s="95"/>
      <c r="L167" s="96"/>
      <c r="M167" s="2">
        <v>0</v>
      </c>
      <c r="N167" s="2">
        <v>0</v>
      </c>
      <c r="O167" s="2">
        <v>0</v>
      </c>
      <c r="P167" s="93"/>
    </row>
    <row r="168" spans="1:16" s="24" customFormat="1" ht="15" customHeight="1" x14ac:dyDescent="0.2">
      <c r="A168" s="86"/>
      <c r="B168" s="97" t="s">
        <v>253</v>
      </c>
      <c r="C168" s="100" t="s">
        <v>82</v>
      </c>
      <c r="D168" s="100" t="s">
        <v>76</v>
      </c>
      <c r="E168" s="23"/>
      <c r="F168" s="131" t="s">
        <v>0</v>
      </c>
      <c r="G168" s="103" t="s">
        <v>139</v>
      </c>
      <c r="H168" s="105" t="s">
        <v>181</v>
      </c>
      <c r="I168" s="106" t="s">
        <v>179</v>
      </c>
      <c r="J168" s="106"/>
      <c r="K168" s="106"/>
      <c r="L168" s="106"/>
      <c r="M168" s="91" t="s">
        <v>33</v>
      </c>
      <c r="N168" s="91" t="s">
        <v>34</v>
      </c>
      <c r="O168" s="91" t="s">
        <v>35</v>
      </c>
      <c r="P168" s="91"/>
    </row>
    <row r="169" spans="1:16" ht="32.25" customHeight="1" x14ac:dyDescent="0.2">
      <c r="A169" s="86"/>
      <c r="B169" s="98"/>
      <c r="C169" s="101"/>
      <c r="D169" s="101"/>
      <c r="E169" s="3"/>
      <c r="F169" s="133"/>
      <c r="G169" s="104"/>
      <c r="H169" s="105"/>
      <c r="I169" s="72" t="s">
        <v>182</v>
      </c>
      <c r="J169" s="72" t="s">
        <v>183</v>
      </c>
      <c r="K169" s="72" t="s">
        <v>184</v>
      </c>
      <c r="L169" s="72" t="s">
        <v>180</v>
      </c>
      <c r="M169" s="93"/>
      <c r="N169" s="93"/>
      <c r="O169" s="93"/>
      <c r="P169" s="92"/>
    </row>
    <row r="170" spans="1:16" ht="15.75" customHeight="1" x14ac:dyDescent="0.2">
      <c r="A170" s="120"/>
      <c r="B170" s="99"/>
      <c r="C170" s="102"/>
      <c r="D170" s="102"/>
      <c r="E170" s="3"/>
      <c r="F170" s="77">
        <v>1</v>
      </c>
      <c r="G170" s="26" t="s">
        <v>31</v>
      </c>
      <c r="H170" s="25">
        <v>1</v>
      </c>
      <c r="I170" s="25">
        <v>0</v>
      </c>
      <c r="J170" s="25">
        <v>0</v>
      </c>
      <c r="K170" s="25">
        <v>1</v>
      </c>
      <c r="L170" s="25">
        <v>1</v>
      </c>
      <c r="M170" s="25">
        <v>0</v>
      </c>
      <c r="N170" s="25">
        <v>0</v>
      </c>
      <c r="O170" s="25">
        <v>0</v>
      </c>
      <c r="P170" s="93"/>
    </row>
    <row r="171" spans="1:16" ht="15" hidden="1" x14ac:dyDescent="0.2">
      <c r="A171" s="85" t="s">
        <v>172</v>
      </c>
      <c r="B171" s="87" t="s">
        <v>92</v>
      </c>
      <c r="C171" s="177" t="s">
        <v>38</v>
      </c>
      <c r="D171" s="27" t="s">
        <v>2</v>
      </c>
      <c r="E171" s="3">
        <f>SUM(E172:E175)</f>
        <v>0</v>
      </c>
      <c r="F171" s="3">
        <f>SUM(H171:O171)</f>
        <v>0</v>
      </c>
      <c r="G171" s="3">
        <f>SUM(G172:G175)</f>
        <v>0</v>
      </c>
      <c r="H171" s="94">
        <f>SUM(L172:L175)</f>
        <v>0</v>
      </c>
      <c r="I171" s="95"/>
      <c r="J171" s="95"/>
      <c r="K171" s="95"/>
      <c r="L171" s="96"/>
      <c r="M171" s="3">
        <f>SUM(M172:M175)</f>
        <v>0</v>
      </c>
      <c r="N171" s="3">
        <f>SUM(N172:N175)</f>
        <v>0</v>
      </c>
      <c r="O171" s="3">
        <f>SUM(O172:O175)</f>
        <v>0</v>
      </c>
      <c r="P171" s="91" t="s">
        <v>94</v>
      </c>
    </row>
    <row r="172" spans="1:16" ht="15" hidden="1" x14ac:dyDescent="0.2">
      <c r="A172" s="86"/>
      <c r="B172" s="88"/>
      <c r="C172" s="178"/>
      <c r="D172" s="27" t="s">
        <v>1</v>
      </c>
      <c r="E172" s="2">
        <v>0</v>
      </c>
      <c r="F172" s="3">
        <f>SUM(L172:O172)</f>
        <v>0</v>
      </c>
      <c r="G172" s="2">
        <v>0</v>
      </c>
      <c r="H172" s="94">
        <v>0</v>
      </c>
      <c r="I172" s="95"/>
      <c r="J172" s="95"/>
      <c r="K172" s="95"/>
      <c r="L172" s="96"/>
      <c r="M172" s="2">
        <v>0</v>
      </c>
      <c r="N172" s="2">
        <v>0</v>
      </c>
      <c r="O172" s="2">
        <v>0</v>
      </c>
      <c r="P172" s="92"/>
    </row>
    <row r="173" spans="1:16" ht="30" hidden="1" x14ac:dyDescent="0.2">
      <c r="A173" s="86"/>
      <c r="B173" s="88"/>
      <c r="C173" s="178"/>
      <c r="D173" s="27" t="s">
        <v>5</v>
      </c>
      <c r="E173" s="2">
        <v>0</v>
      </c>
      <c r="F173" s="3">
        <f>SUM(L173:O173)</f>
        <v>0</v>
      </c>
      <c r="G173" s="2">
        <v>0</v>
      </c>
      <c r="H173" s="94">
        <v>0</v>
      </c>
      <c r="I173" s="95"/>
      <c r="J173" s="95"/>
      <c r="K173" s="95"/>
      <c r="L173" s="96"/>
      <c r="M173" s="2">
        <v>0</v>
      </c>
      <c r="N173" s="2">
        <v>0</v>
      </c>
      <c r="O173" s="2">
        <v>0</v>
      </c>
      <c r="P173" s="92"/>
    </row>
    <row r="174" spans="1:16" ht="30" hidden="1" x14ac:dyDescent="0.2">
      <c r="A174" s="86"/>
      <c r="B174" s="88"/>
      <c r="C174" s="178"/>
      <c r="D174" s="27" t="s">
        <v>12</v>
      </c>
      <c r="E174" s="2">
        <v>0</v>
      </c>
      <c r="F174" s="3">
        <f>SUM(L174:O174)</f>
        <v>0</v>
      </c>
      <c r="G174" s="2">
        <v>0</v>
      </c>
      <c r="H174" s="94">
        <v>0</v>
      </c>
      <c r="I174" s="95"/>
      <c r="J174" s="95"/>
      <c r="K174" s="95"/>
      <c r="L174" s="96"/>
      <c r="M174" s="2">
        <v>0</v>
      </c>
      <c r="N174" s="2">
        <v>0</v>
      </c>
      <c r="O174" s="2">
        <v>0</v>
      </c>
      <c r="P174" s="92"/>
    </row>
    <row r="175" spans="1:16" ht="15" hidden="1" x14ac:dyDescent="0.2">
      <c r="A175" s="86"/>
      <c r="B175" s="89"/>
      <c r="C175" s="179"/>
      <c r="D175" s="27" t="s">
        <v>18</v>
      </c>
      <c r="E175" s="2">
        <v>0</v>
      </c>
      <c r="F175" s="3">
        <f>SUM(L175:O175)</f>
        <v>0</v>
      </c>
      <c r="G175" s="2">
        <v>0</v>
      </c>
      <c r="H175" s="94">
        <v>0</v>
      </c>
      <c r="I175" s="95"/>
      <c r="J175" s="95"/>
      <c r="K175" s="95"/>
      <c r="L175" s="96"/>
      <c r="M175" s="2">
        <v>0</v>
      </c>
      <c r="N175" s="2">
        <v>0</v>
      </c>
      <c r="O175" s="2">
        <v>0</v>
      </c>
      <c r="P175" s="93"/>
    </row>
    <row r="176" spans="1:16" s="24" customFormat="1" ht="15" hidden="1" customHeight="1" x14ac:dyDescent="0.2">
      <c r="A176" s="86"/>
      <c r="B176" s="97" t="s">
        <v>93</v>
      </c>
      <c r="C176" s="100" t="s">
        <v>82</v>
      </c>
      <c r="D176" s="100" t="s">
        <v>76</v>
      </c>
      <c r="E176" s="23"/>
      <c r="F176" s="131" t="s">
        <v>0</v>
      </c>
      <c r="G176" s="103" t="s">
        <v>139</v>
      </c>
      <c r="H176" s="105" t="s">
        <v>181</v>
      </c>
      <c r="I176" s="106" t="s">
        <v>179</v>
      </c>
      <c r="J176" s="106"/>
      <c r="K176" s="106"/>
      <c r="L176" s="106"/>
      <c r="M176" s="91" t="s">
        <v>33</v>
      </c>
      <c r="N176" s="91" t="s">
        <v>34</v>
      </c>
      <c r="O176" s="91" t="s">
        <v>35</v>
      </c>
      <c r="P176" s="91"/>
    </row>
    <row r="177" spans="1:19" ht="24" hidden="1" x14ac:dyDescent="0.2">
      <c r="A177" s="86"/>
      <c r="B177" s="98"/>
      <c r="C177" s="101"/>
      <c r="D177" s="101"/>
      <c r="E177" s="3"/>
      <c r="F177" s="133"/>
      <c r="G177" s="104"/>
      <c r="H177" s="105"/>
      <c r="I177" s="72" t="s">
        <v>182</v>
      </c>
      <c r="J177" s="72" t="s">
        <v>183</v>
      </c>
      <c r="K177" s="72" t="s">
        <v>184</v>
      </c>
      <c r="L177" s="72" t="s">
        <v>180</v>
      </c>
      <c r="M177" s="93"/>
      <c r="N177" s="93"/>
      <c r="O177" s="93"/>
      <c r="P177" s="92"/>
    </row>
    <row r="178" spans="1:19" ht="15" hidden="1" x14ac:dyDescent="0.2">
      <c r="A178" s="120"/>
      <c r="B178" s="99"/>
      <c r="C178" s="102"/>
      <c r="D178" s="102"/>
      <c r="E178" s="3"/>
      <c r="F178" s="77">
        <v>0</v>
      </c>
      <c r="G178" s="26">
        <v>0</v>
      </c>
      <c r="H178" s="26">
        <v>0</v>
      </c>
      <c r="I178" s="25">
        <v>0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93"/>
    </row>
    <row r="179" spans="1:19" ht="15" customHeight="1" x14ac:dyDescent="0.2">
      <c r="A179" s="127" t="s">
        <v>20</v>
      </c>
      <c r="B179" s="134" t="s">
        <v>55</v>
      </c>
      <c r="C179" s="123" t="s">
        <v>38</v>
      </c>
      <c r="D179" s="81" t="s">
        <v>2</v>
      </c>
      <c r="E179" s="20">
        <v>0</v>
      </c>
      <c r="F179" s="20">
        <f>SUM(H179:O179)</f>
        <v>0</v>
      </c>
      <c r="G179" s="20">
        <f>SUM(G180:G183)</f>
        <v>0</v>
      </c>
      <c r="H179" s="107">
        <f>SUM(H180:L183)</f>
        <v>0</v>
      </c>
      <c r="I179" s="108"/>
      <c r="J179" s="108"/>
      <c r="K179" s="108"/>
      <c r="L179" s="109"/>
      <c r="M179" s="20">
        <f>SUM(M180:M183)</f>
        <v>0</v>
      </c>
      <c r="N179" s="20">
        <f>SUM(N180:N183)</f>
        <v>0</v>
      </c>
      <c r="O179" s="20">
        <f>SUM(O180:O183)</f>
        <v>0</v>
      </c>
      <c r="P179" s="91" t="s">
        <v>94</v>
      </c>
    </row>
    <row r="180" spans="1:19" ht="14.25" customHeight="1" x14ac:dyDescent="0.2">
      <c r="A180" s="127"/>
      <c r="B180" s="134"/>
      <c r="C180" s="123"/>
      <c r="D180" s="81" t="s">
        <v>1</v>
      </c>
      <c r="E180" s="20">
        <v>0</v>
      </c>
      <c r="F180" s="20">
        <f t="shared" ref="F180:F182" si="7">SUM(H180:O180)</f>
        <v>0</v>
      </c>
      <c r="G180" s="20">
        <f>G185</f>
        <v>0</v>
      </c>
      <c r="H180" s="107">
        <f>H185</f>
        <v>0</v>
      </c>
      <c r="I180" s="108"/>
      <c r="J180" s="108"/>
      <c r="K180" s="108"/>
      <c r="L180" s="109"/>
      <c r="M180" s="20">
        <f>M185</f>
        <v>0</v>
      </c>
      <c r="N180" s="20">
        <f>N185</f>
        <v>0</v>
      </c>
      <c r="O180" s="20">
        <f>O185</f>
        <v>0</v>
      </c>
      <c r="P180" s="92"/>
    </row>
    <row r="181" spans="1:19" ht="28.5" x14ac:dyDescent="0.2">
      <c r="A181" s="127"/>
      <c r="B181" s="134"/>
      <c r="C181" s="123"/>
      <c r="D181" s="81" t="s">
        <v>5</v>
      </c>
      <c r="E181" s="20">
        <v>0</v>
      </c>
      <c r="F181" s="20">
        <f t="shared" si="7"/>
        <v>0</v>
      </c>
      <c r="G181" s="20">
        <f t="shared" ref="G181" si="8">G186</f>
        <v>0</v>
      </c>
      <c r="H181" s="107">
        <f>H186</f>
        <v>0</v>
      </c>
      <c r="I181" s="108"/>
      <c r="J181" s="108"/>
      <c r="K181" s="108"/>
      <c r="L181" s="109"/>
      <c r="M181" s="20">
        <f t="shared" ref="M181:O183" si="9">M186</f>
        <v>0</v>
      </c>
      <c r="N181" s="20">
        <f t="shared" si="9"/>
        <v>0</v>
      </c>
      <c r="O181" s="20">
        <f t="shared" si="9"/>
        <v>0</v>
      </c>
      <c r="P181" s="92"/>
    </row>
    <row r="182" spans="1:19" ht="28.5" x14ac:dyDescent="0.2">
      <c r="A182" s="127"/>
      <c r="B182" s="134"/>
      <c r="C182" s="123"/>
      <c r="D182" s="81" t="s">
        <v>12</v>
      </c>
      <c r="E182" s="20">
        <v>0</v>
      </c>
      <c r="F182" s="20">
        <f t="shared" si="7"/>
        <v>0</v>
      </c>
      <c r="G182" s="20">
        <f t="shared" ref="G182" si="10">G187</f>
        <v>0</v>
      </c>
      <c r="H182" s="107">
        <f>H187</f>
        <v>0</v>
      </c>
      <c r="I182" s="108"/>
      <c r="J182" s="108"/>
      <c r="K182" s="108"/>
      <c r="L182" s="109"/>
      <c r="M182" s="20">
        <f t="shared" si="9"/>
        <v>0</v>
      </c>
      <c r="N182" s="20">
        <f t="shared" si="9"/>
        <v>0</v>
      </c>
      <c r="O182" s="20">
        <f t="shared" si="9"/>
        <v>0</v>
      </c>
      <c r="P182" s="92"/>
      <c r="Q182" s="15"/>
      <c r="S182" s="16"/>
    </row>
    <row r="183" spans="1:19" ht="22.5" customHeight="1" x14ac:dyDescent="0.2">
      <c r="A183" s="127"/>
      <c r="B183" s="134"/>
      <c r="C183" s="123"/>
      <c r="D183" s="81" t="s">
        <v>98</v>
      </c>
      <c r="E183" s="20">
        <v>0</v>
      </c>
      <c r="F183" s="20">
        <v>0</v>
      </c>
      <c r="G183" s="20">
        <f t="shared" ref="G183" si="11">G188</f>
        <v>0</v>
      </c>
      <c r="H183" s="107">
        <f>H188</f>
        <v>0</v>
      </c>
      <c r="I183" s="108"/>
      <c r="J183" s="108"/>
      <c r="K183" s="108"/>
      <c r="L183" s="109"/>
      <c r="M183" s="20">
        <f t="shared" si="9"/>
        <v>0</v>
      </c>
      <c r="N183" s="20">
        <f t="shared" si="9"/>
        <v>0</v>
      </c>
      <c r="O183" s="20">
        <f t="shared" si="9"/>
        <v>0</v>
      </c>
      <c r="P183" s="93"/>
    </row>
    <row r="184" spans="1:19" ht="15" customHeight="1" x14ac:dyDescent="0.2">
      <c r="A184" s="85" t="s">
        <v>56</v>
      </c>
      <c r="B184" s="87" t="s">
        <v>32</v>
      </c>
      <c r="C184" s="177" t="s">
        <v>38</v>
      </c>
      <c r="D184" s="27" t="s">
        <v>2</v>
      </c>
      <c r="E184" s="3">
        <f>SUM(E185:E188)</f>
        <v>0</v>
      </c>
      <c r="F184" s="3">
        <f>SUM(H184:O184)</f>
        <v>0</v>
      </c>
      <c r="G184" s="3">
        <f>SUM(G185:G188)</f>
        <v>0</v>
      </c>
      <c r="H184" s="94">
        <f>SUM(L185:L188)</f>
        <v>0</v>
      </c>
      <c r="I184" s="95"/>
      <c r="J184" s="95"/>
      <c r="K184" s="95"/>
      <c r="L184" s="96"/>
      <c r="M184" s="3">
        <f>SUM(M185:M188)</f>
        <v>0</v>
      </c>
      <c r="N184" s="3">
        <f>SUM(N185:N188)</f>
        <v>0</v>
      </c>
      <c r="O184" s="3">
        <f>SUM(O185:O188)</f>
        <v>0</v>
      </c>
      <c r="P184" s="91" t="s">
        <v>94</v>
      </c>
    </row>
    <row r="185" spans="1:19" ht="15" x14ac:dyDescent="0.2">
      <c r="A185" s="86"/>
      <c r="B185" s="88"/>
      <c r="C185" s="178"/>
      <c r="D185" s="27" t="s">
        <v>1</v>
      </c>
      <c r="E185" s="3">
        <v>0</v>
      </c>
      <c r="F185" s="3">
        <f>SUM(H185:O185)</f>
        <v>0</v>
      </c>
      <c r="G185" s="3">
        <v>0</v>
      </c>
      <c r="H185" s="94">
        <v>0</v>
      </c>
      <c r="I185" s="95"/>
      <c r="J185" s="95"/>
      <c r="K185" s="95"/>
      <c r="L185" s="96"/>
      <c r="M185" s="2">
        <v>0</v>
      </c>
      <c r="N185" s="2">
        <v>0</v>
      </c>
      <c r="O185" s="2">
        <v>0</v>
      </c>
      <c r="P185" s="92"/>
    </row>
    <row r="186" spans="1:19" ht="21.75" customHeight="1" x14ac:dyDescent="0.2">
      <c r="A186" s="86"/>
      <c r="B186" s="88"/>
      <c r="C186" s="178"/>
      <c r="D186" s="27" t="s">
        <v>5</v>
      </c>
      <c r="E186" s="3">
        <v>0</v>
      </c>
      <c r="F186" s="3">
        <f>SUM(H186:O186)</f>
        <v>0</v>
      </c>
      <c r="G186" s="3">
        <v>0</v>
      </c>
      <c r="H186" s="94">
        <v>0</v>
      </c>
      <c r="I186" s="95"/>
      <c r="J186" s="95"/>
      <c r="K186" s="95"/>
      <c r="L186" s="96"/>
      <c r="M186" s="2">
        <v>0</v>
      </c>
      <c r="N186" s="2">
        <v>0</v>
      </c>
      <c r="O186" s="2">
        <v>0</v>
      </c>
      <c r="P186" s="92"/>
    </row>
    <row r="187" spans="1:19" ht="30" x14ac:dyDescent="0.2">
      <c r="A187" s="86"/>
      <c r="B187" s="88"/>
      <c r="C187" s="178"/>
      <c r="D187" s="27" t="s">
        <v>12</v>
      </c>
      <c r="E187" s="3">
        <v>0</v>
      </c>
      <c r="F187" s="3">
        <f>SUM(H187:O187)</f>
        <v>0</v>
      </c>
      <c r="G187" s="3">
        <v>0</v>
      </c>
      <c r="H187" s="94">
        <v>0</v>
      </c>
      <c r="I187" s="95"/>
      <c r="J187" s="95"/>
      <c r="K187" s="95"/>
      <c r="L187" s="96"/>
      <c r="M187" s="2">
        <v>0</v>
      </c>
      <c r="N187" s="2">
        <v>0</v>
      </c>
      <c r="O187" s="2">
        <v>0</v>
      </c>
      <c r="P187" s="92"/>
      <c r="Q187" s="15"/>
    </row>
    <row r="188" spans="1:19" ht="15" x14ac:dyDescent="0.2">
      <c r="A188" s="86"/>
      <c r="B188" s="89"/>
      <c r="C188" s="179"/>
      <c r="D188" s="27" t="s">
        <v>18</v>
      </c>
      <c r="E188" s="3">
        <v>0</v>
      </c>
      <c r="F188" s="3">
        <f>SUM(H188:O188)</f>
        <v>0</v>
      </c>
      <c r="G188" s="3">
        <v>0</v>
      </c>
      <c r="H188" s="94">
        <v>0</v>
      </c>
      <c r="I188" s="95"/>
      <c r="J188" s="95"/>
      <c r="K188" s="95"/>
      <c r="L188" s="96"/>
      <c r="M188" s="2">
        <v>0</v>
      </c>
      <c r="N188" s="2">
        <v>0</v>
      </c>
      <c r="O188" s="2">
        <v>0</v>
      </c>
      <c r="P188" s="93"/>
    </row>
    <row r="189" spans="1:19" s="24" customFormat="1" ht="15" customHeight="1" x14ac:dyDescent="0.2">
      <c r="A189" s="86"/>
      <c r="B189" s="97" t="s">
        <v>102</v>
      </c>
      <c r="C189" s="100" t="s">
        <v>82</v>
      </c>
      <c r="D189" s="100" t="s">
        <v>96</v>
      </c>
      <c r="E189" s="23"/>
      <c r="F189" s="131" t="s">
        <v>0</v>
      </c>
      <c r="G189" s="103" t="s">
        <v>139</v>
      </c>
      <c r="H189" s="105" t="s">
        <v>181</v>
      </c>
      <c r="I189" s="106" t="s">
        <v>179</v>
      </c>
      <c r="J189" s="106"/>
      <c r="K189" s="106"/>
      <c r="L189" s="106"/>
      <c r="M189" s="91" t="s">
        <v>33</v>
      </c>
      <c r="N189" s="91" t="s">
        <v>34</v>
      </c>
      <c r="O189" s="91" t="s">
        <v>35</v>
      </c>
      <c r="P189" s="91"/>
    </row>
    <row r="190" spans="1:19" ht="24" x14ac:dyDescent="0.2">
      <c r="A190" s="86"/>
      <c r="B190" s="98"/>
      <c r="C190" s="101"/>
      <c r="D190" s="101"/>
      <c r="E190" s="3"/>
      <c r="F190" s="133"/>
      <c r="G190" s="104"/>
      <c r="H190" s="105"/>
      <c r="I190" s="72" t="s">
        <v>182</v>
      </c>
      <c r="J190" s="72" t="s">
        <v>183</v>
      </c>
      <c r="K190" s="72" t="s">
        <v>184</v>
      </c>
      <c r="L190" s="72" t="s">
        <v>180</v>
      </c>
      <c r="M190" s="93"/>
      <c r="N190" s="93"/>
      <c r="O190" s="93"/>
      <c r="P190" s="92"/>
    </row>
    <row r="191" spans="1:19" ht="15" x14ac:dyDescent="0.2">
      <c r="A191" s="120"/>
      <c r="B191" s="99"/>
      <c r="C191" s="102"/>
      <c r="D191" s="102"/>
      <c r="E191" s="3"/>
      <c r="F191" s="77">
        <v>0</v>
      </c>
      <c r="G191" s="26">
        <v>0</v>
      </c>
      <c r="H191" s="26">
        <v>0</v>
      </c>
      <c r="I191" s="25">
        <v>0</v>
      </c>
      <c r="J191" s="25">
        <v>0</v>
      </c>
      <c r="K191" s="25">
        <v>0</v>
      </c>
      <c r="L191" s="25">
        <v>0</v>
      </c>
      <c r="M191" s="25">
        <v>0</v>
      </c>
      <c r="N191" s="25">
        <v>0</v>
      </c>
      <c r="O191" s="25">
        <v>0</v>
      </c>
      <c r="P191" s="93"/>
    </row>
    <row r="192" spans="1:19" ht="15" customHeight="1" x14ac:dyDescent="0.2">
      <c r="A192" s="127" t="s">
        <v>23</v>
      </c>
      <c r="B192" s="134" t="s">
        <v>57</v>
      </c>
      <c r="C192" s="123" t="s">
        <v>38</v>
      </c>
      <c r="D192" s="81" t="s">
        <v>2</v>
      </c>
      <c r="E192" s="20">
        <v>0</v>
      </c>
      <c r="F192" s="20">
        <f>SUM(G192:O192)</f>
        <v>12774</v>
      </c>
      <c r="G192" s="20">
        <f>SUM(G193:G196)</f>
        <v>0</v>
      </c>
      <c r="H192" s="107">
        <f>SUM(H193:L196)</f>
        <v>12774</v>
      </c>
      <c r="I192" s="108"/>
      <c r="J192" s="108"/>
      <c r="K192" s="108"/>
      <c r="L192" s="109"/>
      <c r="M192" s="20">
        <f>SUM(M193:M196)</f>
        <v>0</v>
      </c>
      <c r="N192" s="20">
        <f>SUM(N193:N196)</f>
        <v>0</v>
      </c>
      <c r="O192" s="20">
        <f>SUM(O193:O196)</f>
        <v>0</v>
      </c>
      <c r="P192" s="91" t="s">
        <v>94</v>
      </c>
    </row>
    <row r="193" spans="1:19" ht="14.25" customHeight="1" x14ac:dyDescent="0.2">
      <c r="A193" s="127"/>
      <c r="B193" s="134"/>
      <c r="C193" s="123"/>
      <c r="D193" s="81" t="s">
        <v>1</v>
      </c>
      <c r="E193" s="20">
        <v>0</v>
      </c>
      <c r="F193" s="20">
        <v>0</v>
      </c>
      <c r="G193" s="20">
        <f t="shared" ref="G193" si="12">G198+G206</f>
        <v>0</v>
      </c>
      <c r="H193" s="107">
        <f>H198+L206</f>
        <v>0</v>
      </c>
      <c r="I193" s="108"/>
      <c r="J193" s="108"/>
      <c r="K193" s="108"/>
      <c r="L193" s="109"/>
      <c r="M193" s="20">
        <f t="shared" ref="M193:O196" si="13">M198+M206</f>
        <v>0</v>
      </c>
      <c r="N193" s="20">
        <f t="shared" si="13"/>
        <v>0</v>
      </c>
      <c r="O193" s="20">
        <f t="shared" si="13"/>
        <v>0</v>
      </c>
      <c r="P193" s="92"/>
    </row>
    <row r="194" spans="1:19" ht="28.5" x14ac:dyDescent="0.2">
      <c r="A194" s="127"/>
      <c r="B194" s="134"/>
      <c r="C194" s="123"/>
      <c r="D194" s="81" t="s">
        <v>5</v>
      </c>
      <c r="E194" s="20">
        <v>0</v>
      </c>
      <c r="F194" s="20">
        <f>SUM(H194:O194)</f>
        <v>0</v>
      </c>
      <c r="G194" s="20">
        <f t="shared" ref="G194" si="14">G199+G207</f>
        <v>0</v>
      </c>
      <c r="H194" s="107">
        <f>H199+L207</f>
        <v>0</v>
      </c>
      <c r="I194" s="108"/>
      <c r="J194" s="108"/>
      <c r="K194" s="108"/>
      <c r="L194" s="109"/>
      <c r="M194" s="20">
        <f t="shared" si="13"/>
        <v>0</v>
      </c>
      <c r="N194" s="20">
        <f t="shared" si="13"/>
        <v>0</v>
      </c>
      <c r="O194" s="20">
        <f t="shared" si="13"/>
        <v>0</v>
      </c>
      <c r="P194" s="92"/>
    </row>
    <row r="195" spans="1:19" ht="28.5" x14ac:dyDescent="0.2">
      <c r="A195" s="127"/>
      <c r="B195" s="134"/>
      <c r="C195" s="123"/>
      <c r="D195" s="81" t="s">
        <v>12</v>
      </c>
      <c r="E195" s="20">
        <v>0</v>
      </c>
      <c r="F195" s="20">
        <f>SUM(G195:O195)</f>
        <v>12774</v>
      </c>
      <c r="G195" s="20">
        <f t="shared" ref="G195" si="15">G200+G208</f>
        <v>0</v>
      </c>
      <c r="H195" s="107">
        <v>12774</v>
      </c>
      <c r="I195" s="108"/>
      <c r="J195" s="108"/>
      <c r="K195" s="108"/>
      <c r="L195" s="109"/>
      <c r="M195" s="20">
        <f t="shared" si="13"/>
        <v>0</v>
      </c>
      <c r="N195" s="20">
        <f t="shared" si="13"/>
        <v>0</v>
      </c>
      <c r="O195" s="20">
        <f t="shared" si="13"/>
        <v>0</v>
      </c>
      <c r="P195" s="92"/>
      <c r="Q195" s="15"/>
      <c r="S195" s="16"/>
    </row>
    <row r="196" spans="1:19" ht="22.5" customHeight="1" x14ac:dyDescent="0.2">
      <c r="A196" s="127"/>
      <c r="B196" s="134"/>
      <c r="C196" s="123"/>
      <c r="D196" s="81" t="s">
        <v>18</v>
      </c>
      <c r="E196" s="20">
        <v>0</v>
      </c>
      <c r="F196" s="20">
        <v>0</v>
      </c>
      <c r="G196" s="20">
        <f t="shared" ref="G196" si="16">G201+G209</f>
        <v>0</v>
      </c>
      <c r="H196" s="107">
        <f>H201+L209</f>
        <v>0</v>
      </c>
      <c r="I196" s="108"/>
      <c r="J196" s="108"/>
      <c r="K196" s="108"/>
      <c r="L196" s="109"/>
      <c r="M196" s="20">
        <f t="shared" si="13"/>
        <v>0</v>
      </c>
      <c r="N196" s="20">
        <f t="shared" si="13"/>
        <v>0</v>
      </c>
      <c r="O196" s="20">
        <f t="shared" si="13"/>
        <v>0</v>
      </c>
      <c r="P196" s="93"/>
    </row>
    <row r="197" spans="1:19" ht="15" customHeight="1" x14ac:dyDescent="0.2">
      <c r="A197" s="85" t="s">
        <v>58</v>
      </c>
      <c r="B197" s="87" t="s">
        <v>190</v>
      </c>
      <c r="C197" s="177" t="s">
        <v>38</v>
      </c>
      <c r="D197" s="27" t="s">
        <v>2</v>
      </c>
      <c r="E197" s="3">
        <f>SUM(E198:E201)</f>
        <v>1531.32</v>
      </c>
      <c r="F197" s="3">
        <f>SUM(H197:O197)</f>
        <v>12774</v>
      </c>
      <c r="G197" s="3">
        <f>SUM(G198:G201)</f>
        <v>0</v>
      </c>
      <c r="H197" s="94">
        <f>SUM(H198:L201)</f>
        <v>12774</v>
      </c>
      <c r="I197" s="95"/>
      <c r="J197" s="95"/>
      <c r="K197" s="95"/>
      <c r="L197" s="96"/>
      <c r="M197" s="3">
        <f>SUM(M198:M201)</f>
        <v>0</v>
      </c>
      <c r="N197" s="3">
        <f>SUM(N198:N201)</f>
        <v>0</v>
      </c>
      <c r="O197" s="3">
        <f>SUM(O198:O201)</f>
        <v>0</v>
      </c>
      <c r="P197" s="91" t="s">
        <v>94</v>
      </c>
    </row>
    <row r="198" spans="1:19" ht="15" x14ac:dyDescent="0.2">
      <c r="A198" s="86"/>
      <c r="B198" s="88"/>
      <c r="C198" s="178"/>
      <c r="D198" s="27" t="s">
        <v>1</v>
      </c>
      <c r="E198" s="3">
        <v>0</v>
      </c>
      <c r="F198" s="3">
        <f>SUM(H198:O198)</f>
        <v>0</v>
      </c>
      <c r="G198" s="3">
        <v>0</v>
      </c>
      <c r="H198" s="94">
        <v>0</v>
      </c>
      <c r="I198" s="95"/>
      <c r="J198" s="95"/>
      <c r="K198" s="95"/>
      <c r="L198" s="96"/>
      <c r="M198" s="2">
        <v>0</v>
      </c>
      <c r="N198" s="2">
        <v>0</v>
      </c>
      <c r="O198" s="2">
        <v>0</v>
      </c>
      <c r="P198" s="92"/>
    </row>
    <row r="199" spans="1:19" ht="19.5" customHeight="1" x14ac:dyDescent="0.2">
      <c r="A199" s="86"/>
      <c r="B199" s="88"/>
      <c r="C199" s="178"/>
      <c r="D199" s="27" t="s">
        <v>5</v>
      </c>
      <c r="E199" s="3">
        <v>0</v>
      </c>
      <c r="F199" s="3">
        <f>SUM(H199:O199)</f>
        <v>0</v>
      </c>
      <c r="G199" s="3">
        <v>0</v>
      </c>
      <c r="H199" s="94">
        <v>0</v>
      </c>
      <c r="I199" s="95"/>
      <c r="J199" s="95"/>
      <c r="K199" s="95"/>
      <c r="L199" s="96"/>
      <c r="M199" s="3">
        <v>0</v>
      </c>
      <c r="N199" s="2">
        <v>0</v>
      </c>
      <c r="O199" s="2">
        <v>0</v>
      </c>
      <c r="P199" s="92"/>
    </row>
    <row r="200" spans="1:19" ht="30" x14ac:dyDescent="0.2">
      <c r="A200" s="86"/>
      <c r="B200" s="88"/>
      <c r="C200" s="178"/>
      <c r="D200" s="27" t="s">
        <v>12</v>
      </c>
      <c r="E200" s="3">
        <v>1531.32</v>
      </c>
      <c r="F200" s="3">
        <f>SUM(H200:O200)</f>
        <v>12774</v>
      </c>
      <c r="G200" s="3">
        <v>0</v>
      </c>
      <c r="H200" s="94">
        <v>12774</v>
      </c>
      <c r="I200" s="95"/>
      <c r="J200" s="95"/>
      <c r="K200" s="95"/>
      <c r="L200" s="96"/>
      <c r="M200" s="3">
        <v>0</v>
      </c>
      <c r="N200" s="2">
        <v>0</v>
      </c>
      <c r="O200" s="2">
        <v>0</v>
      </c>
      <c r="P200" s="92"/>
      <c r="Q200" s="15"/>
    </row>
    <row r="201" spans="1:19" ht="15" x14ac:dyDescent="0.2">
      <c r="A201" s="86"/>
      <c r="B201" s="89"/>
      <c r="C201" s="179"/>
      <c r="D201" s="27" t="s">
        <v>18</v>
      </c>
      <c r="E201" s="3">
        <v>0</v>
      </c>
      <c r="F201" s="3">
        <f>SUM(H201:O201)</f>
        <v>0</v>
      </c>
      <c r="G201" s="3">
        <v>0</v>
      </c>
      <c r="H201" s="94">
        <v>0</v>
      </c>
      <c r="I201" s="95"/>
      <c r="J201" s="95"/>
      <c r="K201" s="95"/>
      <c r="L201" s="96"/>
      <c r="M201" s="2">
        <v>0</v>
      </c>
      <c r="N201" s="2">
        <v>0</v>
      </c>
      <c r="O201" s="2">
        <v>0</v>
      </c>
      <c r="P201" s="93"/>
    </row>
    <row r="202" spans="1:19" s="24" customFormat="1" ht="15" customHeight="1" x14ac:dyDescent="0.2">
      <c r="A202" s="86"/>
      <c r="B202" s="97" t="s">
        <v>191</v>
      </c>
      <c r="C202" s="100" t="s">
        <v>82</v>
      </c>
      <c r="D202" s="100" t="s">
        <v>96</v>
      </c>
      <c r="E202" s="23"/>
      <c r="F202" s="131" t="s">
        <v>0</v>
      </c>
      <c r="G202" s="103" t="s">
        <v>139</v>
      </c>
      <c r="H202" s="105" t="s">
        <v>181</v>
      </c>
      <c r="I202" s="106" t="s">
        <v>179</v>
      </c>
      <c r="J202" s="106"/>
      <c r="K202" s="106"/>
      <c r="L202" s="106"/>
      <c r="M202" s="91" t="s">
        <v>33</v>
      </c>
      <c r="N202" s="91" t="s">
        <v>34</v>
      </c>
      <c r="O202" s="91" t="s">
        <v>35</v>
      </c>
      <c r="P202" s="91"/>
    </row>
    <row r="203" spans="1:19" ht="24" x14ac:dyDescent="0.2">
      <c r="A203" s="86"/>
      <c r="B203" s="98"/>
      <c r="C203" s="101"/>
      <c r="D203" s="101"/>
      <c r="E203" s="3"/>
      <c r="F203" s="133"/>
      <c r="G203" s="104"/>
      <c r="H203" s="105"/>
      <c r="I203" s="72" t="s">
        <v>182</v>
      </c>
      <c r="J203" s="72" t="s">
        <v>183</v>
      </c>
      <c r="K203" s="72" t="s">
        <v>184</v>
      </c>
      <c r="L203" s="72" t="s">
        <v>180</v>
      </c>
      <c r="M203" s="93"/>
      <c r="N203" s="93"/>
      <c r="O203" s="93"/>
      <c r="P203" s="92"/>
    </row>
    <row r="204" spans="1:19" ht="15" x14ac:dyDescent="0.2">
      <c r="A204" s="120"/>
      <c r="B204" s="99"/>
      <c r="C204" s="102"/>
      <c r="D204" s="102"/>
      <c r="E204" s="3"/>
      <c r="F204" s="77" t="s">
        <v>261</v>
      </c>
      <c r="G204" s="41">
        <v>0</v>
      </c>
      <c r="H204" s="26" t="s">
        <v>261</v>
      </c>
      <c r="I204" s="25">
        <v>0</v>
      </c>
      <c r="J204" s="25">
        <v>0</v>
      </c>
      <c r="K204" s="25">
        <v>32</v>
      </c>
      <c r="L204" s="25">
        <v>32</v>
      </c>
      <c r="M204" s="25">
        <v>0</v>
      </c>
      <c r="N204" s="25">
        <v>0</v>
      </c>
      <c r="O204" s="25">
        <v>0</v>
      </c>
      <c r="P204" s="93"/>
    </row>
    <row r="205" spans="1:19" ht="15" hidden="1" customHeight="1" x14ac:dyDescent="0.2">
      <c r="A205" s="85" t="s">
        <v>59</v>
      </c>
      <c r="B205" s="87" t="s">
        <v>60</v>
      </c>
      <c r="C205" s="177" t="s">
        <v>38</v>
      </c>
      <c r="D205" s="27" t="s">
        <v>2</v>
      </c>
      <c r="E205" s="3">
        <f>SUM(E206:E209)</f>
        <v>0</v>
      </c>
      <c r="F205" s="3">
        <f>SUM(H205:O205)</f>
        <v>0</v>
      </c>
      <c r="G205" s="82"/>
      <c r="H205" s="94">
        <f>SUM(L206:L209)</f>
        <v>0</v>
      </c>
      <c r="I205" s="95"/>
      <c r="J205" s="95"/>
      <c r="K205" s="95"/>
      <c r="L205" s="96"/>
      <c r="M205" s="3">
        <f>SUM(M206:M209)</f>
        <v>0</v>
      </c>
      <c r="N205" s="3">
        <f>SUM(N206:N209)</f>
        <v>0</v>
      </c>
      <c r="O205" s="3">
        <f>SUM(O206:O209)</f>
        <v>0</v>
      </c>
      <c r="P205" s="91" t="s">
        <v>94</v>
      </c>
    </row>
    <row r="206" spans="1:19" ht="15" hidden="1" x14ac:dyDescent="0.2">
      <c r="A206" s="86"/>
      <c r="B206" s="88"/>
      <c r="C206" s="178"/>
      <c r="D206" s="27" t="s">
        <v>1</v>
      </c>
      <c r="E206" s="3">
        <v>0</v>
      </c>
      <c r="F206" s="3">
        <f>SUM(L206:O206)</f>
        <v>0</v>
      </c>
      <c r="G206" s="82"/>
      <c r="H206" s="94">
        <v>0</v>
      </c>
      <c r="I206" s="95"/>
      <c r="J206" s="95"/>
      <c r="K206" s="95"/>
      <c r="L206" s="96"/>
      <c r="M206" s="2">
        <v>0</v>
      </c>
      <c r="N206" s="2">
        <v>0</v>
      </c>
      <c r="O206" s="2">
        <v>0</v>
      </c>
      <c r="P206" s="92"/>
    </row>
    <row r="207" spans="1:19" ht="30" hidden="1" x14ac:dyDescent="0.2">
      <c r="A207" s="86"/>
      <c r="B207" s="88"/>
      <c r="C207" s="178"/>
      <c r="D207" s="27" t="s">
        <v>5</v>
      </c>
      <c r="E207" s="3">
        <v>0</v>
      </c>
      <c r="F207" s="3">
        <f>SUM(L207:O207)</f>
        <v>0</v>
      </c>
      <c r="G207" s="82"/>
      <c r="H207" s="94">
        <v>0</v>
      </c>
      <c r="I207" s="95"/>
      <c r="J207" s="95"/>
      <c r="K207" s="95"/>
      <c r="L207" s="96"/>
      <c r="M207" s="2">
        <v>0</v>
      </c>
      <c r="N207" s="2">
        <v>0</v>
      </c>
      <c r="O207" s="2">
        <v>0</v>
      </c>
      <c r="P207" s="92"/>
    </row>
    <row r="208" spans="1:19" ht="30" hidden="1" x14ac:dyDescent="0.2">
      <c r="A208" s="86"/>
      <c r="B208" s="88"/>
      <c r="C208" s="178"/>
      <c r="D208" s="27" t="s">
        <v>12</v>
      </c>
      <c r="E208" s="3">
        <v>0</v>
      </c>
      <c r="F208" s="3">
        <f>SUM(L208:O208)</f>
        <v>0</v>
      </c>
      <c r="G208" s="82"/>
      <c r="H208" s="94">
        <v>0</v>
      </c>
      <c r="I208" s="95"/>
      <c r="J208" s="95"/>
      <c r="K208" s="95"/>
      <c r="L208" s="96"/>
      <c r="M208" s="2">
        <v>0</v>
      </c>
      <c r="N208" s="2">
        <v>0</v>
      </c>
      <c r="O208" s="2">
        <v>0</v>
      </c>
      <c r="P208" s="92"/>
    </row>
    <row r="209" spans="1:18" ht="34.5" hidden="1" customHeight="1" x14ac:dyDescent="0.2">
      <c r="A209" s="86"/>
      <c r="B209" s="89"/>
      <c r="C209" s="179"/>
      <c r="D209" s="27" t="s">
        <v>18</v>
      </c>
      <c r="E209" s="3">
        <v>0</v>
      </c>
      <c r="F209" s="3">
        <f>SUM(L209:O209)</f>
        <v>0</v>
      </c>
      <c r="G209" s="82"/>
      <c r="H209" s="94">
        <v>0</v>
      </c>
      <c r="I209" s="95"/>
      <c r="J209" s="95"/>
      <c r="K209" s="95"/>
      <c r="L209" s="96"/>
      <c r="M209" s="2">
        <v>0</v>
      </c>
      <c r="N209" s="2">
        <v>0</v>
      </c>
      <c r="O209" s="2">
        <v>0</v>
      </c>
      <c r="P209" s="93"/>
    </row>
    <row r="210" spans="1:18" s="24" customFormat="1" ht="15" hidden="1" customHeight="1" x14ac:dyDescent="0.2">
      <c r="A210" s="86"/>
      <c r="B210" s="97" t="s">
        <v>89</v>
      </c>
      <c r="C210" s="100" t="s">
        <v>82</v>
      </c>
      <c r="D210" s="100" t="s">
        <v>76</v>
      </c>
      <c r="E210" s="23"/>
      <c r="F210" s="131" t="s">
        <v>0</v>
      </c>
      <c r="G210" s="79"/>
      <c r="H210" s="103" t="s">
        <v>74</v>
      </c>
      <c r="I210" s="180" t="s">
        <v>75</v>
      </c>
      <c r="J210" s="181"/>
      <c r="K210" s="181"/>
      <c r="L210" s="182"/>
      <c r="M210" s="91" t="s">
        <v>33</v>
      </c>
      <c r="N210" s="91" t="s">
        <v>34</v>
      </c>
      <c r="O210" s="91" t="s">
        <v>35</v>
      </c>
      <c r="P210" s="91"/>
    </row>
    <row r="211" spans="1:18" ht="15" hidden="1" customHeight="1" x14ac:dyDescent="0.2">
      <c r="A211" s="86"/>
      <c r="B211" s="98"/>
      <c r="C211" s="101"/>
      <c r="D211" s="101"/>
      <c r="E211" s="3"/>
      <c r="F211" s="133"/>
      <c r="G211" s="80"/>
      <c r="H211" s="104"/>
      <c r="I211" s="22" t="s">
        <v>78</v>
      </c>
      <c r="J211" s="22" t="s">
        <v>79</v>
      </c>
      <c r="K211" s="22" t="s">
        <v>80</v>
      </c>
      <c r="L211" s="77" t="s">
        <v>81</v>
      </c>
      <c r="M211" s="93"/>
      <c r="N211" s="93"/>
      <c r="O211" s="93"/>
      <c r="P211" s="92"/>
    </row>
    <row r="212" spans="1:18" ht="15" hidden="1" x14ac:dyDescent="0.2">
      <c r="A212" s="120"/>
      <c r="B212" s="99"/>
      <c r="C212" s="102"/>
      <c r="D212" s="102"/>
      <c r="E212" s="3"/>
      <c r="F212" s="77" t="s">
        <v>77</v>
      </c>
      <c r="G212" s="22"/>
      <c r="H212" s="11"/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93"/>
    </row>
    <row r="213" spans="1:18" ht="14.25" customHeight="1" x14ac:dyDescent="0.2">
      <c r="A213" s="111"/>
      <c r="B213" s="114" t="s">
        <v>24</v>
      </c>
      <c r="C213" s="115"/>
      <c r="D213" s="81" t="s">
        <v>2</v>
      </c>
      <c r="E213" s="19">
        <f>SUM(E214:E217)</f>
        <v>0</v>
      </c>
      <c r="F213" s="19">
        <f>SUM(G213:O213)</f>
        <v>3545082.84</v>
      </c>
      <c r="G213" s="19">
        <f>SUM(G214:G217)</f>
        <v>752834.71999999986</v>
      </c>
      <c r="H213" s="107">
        <f>SUM(H214:L217)</f>
        <v>928142.9</v>
      </c>
      <c r="I213" s="108"/>
      <c r="J213" s="108"/>
      <c r="K213" s="108"/>
      <c r="L213" s="109"/>
      <c r="M213" s="19">
        <f>SUM(M214:M217)</f>
        <v>815657.61</v>
      </c>
      <c r="N213" s="19">
        <f>SUM(N214:N217)</f>
        <v>815657.61</v>
      </c>
      <c r="O213" s="19">
        <f>SUM(O214:O217)</f>
        <v>232790</v>
      </c>
      <c r="P213" s="183"/>
      <c r="R213" s="15"/>
    </row>
    <row r="214" spans="1:18" ht="14.25" customHeight="1" x14ac:dyDescent="0.2">
      <c r="A214" s="112"/>
      <c r="B214" s="116"/>
      <c r="C214" s="117"/>
      <c r="D214" s="81" t="s">
        <v>1</v>
      </c>
      <c r="E214" s="19">
        <v>0</v>
      </c>
      <c r="F214" s="19">
        <f>SUM(H214:O214)</f>
        <v>0</v>
      </c>
      <c r="G214" s="19">
        <f t="shared" ref="G214:H217" si="17">G18+G31+G180+G193</f>
        <v>0</v>
      </c>
      <c r="H214" s="107">
        <f t="shared" si="17"/>
        <v>0</v>
      </c>
      <c r="I214" s="108"/>
      <c r="J214" s="108"/>
      <c r="K214" s="108"/>
      <c r="L214" s="109"/>
      <c r="M214" s="19">
        <f t="shared" ref="M214:O217" si="18">M18+M31+M180+M193</f>
        <v>0</v>
      </c>
      <c r="N214" s="19">
        <f t="shared" si="18"/>
        <v>0</v>
      </c>
      <c r="O214" s="19">
        <f t="shared" si="18"/>
        <v>0</v>
      </c>
      <c r="P214" s="184"/>
    </row>
    <row r="215" spans="1:18" ht="28.5" x14ac:dyDescent="0.2">
      <c r="A215" s="112"/>
      <c r="B215" s="116"/>
      <c r="C215" s="117"/>
      <c r="D215" s="81" t="s">
        <v>5</v>
      </c>
      <c r="E215" s="19">
        <v>0</v>
      </c>
      <c r="F215" s="19">
        <f>SUM(G215:O215)</f>
        <v>8116.1</v>
      </c>
      <c r="G215" s="19">
        <f t="shared" si="17"/>
        <v>3676.1</v>
      </c>
      <c r="H215" s="107">
        <f t="shared" si="17"/>
        <v>1480</v>
      </c>
      <c r="I215" s="108"/>
      <c r="J215" s="108"/>
      <c r="K215" s="108"/>
      <c r="L215" s="109"/>
      <c r="M215" s="19">
        <f t="shared" si="18"/>
        <v>1480</v>
      </c>
      <c r="N215" s="19">
        <f t="shared" si="18"/>
        <v>1480</v>
      </c>
      <c r="O215" s="19">
        <f t="shared" si="18"/>
        <v>0</v>
      </c>
      <c r="P215" s="184"/>
    </row>
    <row r="216" spans="1:18" ht="28.5" x14ac:dyDescent="0.2">
      <c r="A216" s="112"/>
      <c r="B216" s="116"/>
      <c r="C216" s="117"/>
      <c r="D216" s="81" t="s">
        <v>12</v>
      </c>
      <c r="E216" s="19">
        <v>0</v>
      </c>
      <c r="F216" s="19">
        <f>SUM(G216:O216)</f>
        <v>3536966.7399999998</v>
      </c>
      <c r="G216" s="19">
        <f>G20+G33+G182+G195</f>
        <v>749158.61999999988</v>
      </c>
      <c r="H216" s="107">
        <f t="shared" si="17"/>
        <v>926662.9</v>
      </c>
      <c r="I216" s="108"/>
      <c r="J216" s="108"/>
      <c r="K216" s="108"/>
      <c r="L216" s="109"/>
      <c r="M216" s="19">
        <f t="shared" si="18"/>
        <v>814177.61</v>
      </c>
      <c r="N216" s="19">
        <f t="shared" si="18"/>
        <v>814177.61</v>
      </c>
      <c r="O216" s="19">
        <f t="shared" si="18"/>
        <v>232790</v>
      </c>
      <c r="P216" s="184"/>
    </row>
    <row r="217" spans="1:18" ht="14.25" customHeight="1" x14ac:dyDescent="0.2">
      <c r="A217" s="113"/>
      <c r="B217" s="118"/>
      <c r="C217" s="119"/>
      <c r="D217" s="81" t="s">
        <v>97</v>
      </c>
      <c r="E217" s="19">
        <v>0</v>
      </c>
      <c r="F217" s="19">
        <f>SUM(H217:O217)</f>
        <v>0</v>
      </c>
      <c r="G217" s="19">
        <f t="shared" si="17"/>
        <v>0</v>
      </c>
      <c r="H217" s="107">
        <f t="shared" si="17"/>
        <v>0</v>
      </c>
      <c r="I217" s="108"/>
      <c r="J217" s="108"/>
      <c r="K217" s="108"/>
      <c r="L217" s="109"/>
      <c r="M217" s="19">
        <f t="shared" si="18"/>
        <v>0</v>
      </c>
      <c r="N217" s="19">
        <f t="shared" si="18"/>
        <v>0</v>
      </c>
      <c r="O217" s="19">
        <f t="shared" si="18"/>
        <v>0</v>
      </c>
      <c r="P217" s="185"/>
    </row>
    <row r="218" spans="1:18" x14ac:dyDescent="0.2">
      <c r="P218" s="29" t="s">
        <v>109</v>
      </c>
    </row>
  </sheetData>
  <mergeCells count="493">
    <mergeCell ref="A163:A170"/>
    <mergeCell ref="B163:B167"/>
    <mergeCell ref="C163:C167"/>
    <mergeCell ref="A75:A82"/>
    <mergeCell ref="A59:A66"/>
    <mergeCell ref="B155:B159"/>
    <mergeCell ref="C155:C159"/>
    <mergeCell ref="B64:B66"/>
    <mergeCell ref="C64:C66"/>
    <mergeCell ref="A99:A106"/>
    <mergeCell ref="A107:A114"/>
    <mergeCell ref="A115:A122"/>
    <mergeCell ref="A139:A146"/>
    <mergeCell ref="A147:A154"/>
    <mergeCell ref="A155:A162"/>
    <mergeCell ref="A67:A74"/>
    <mergeCell ref="B83:B87"/>
    <mergeCell ref="C83:C87"/>
    <mergeCell ref="B59:B63"/>
    <mergeCell ref="C59:C63"/>
    <mergeCell ref="B75:B79"/>
    <mergeCell ref="C75:C79"/>
    <mergeCell ref="A83:A90"/>
    <mergeCell ref="B120:B122"/>
    <mergeCell ref="M168:M169"/>
    <mergeCell ref="N168:N169"/>
    <mergeCell ref="O168:O169"/>
    <mergeCell ref="P168:P170"/>
    <mergeCell ref="G168:G169"/>
    <mergeCell ref="G48:G49"/>
    <mergeCell ref="G56:G57"/>
    <mergeCell ref="G64:G65"/>
    <mergeCell ref="G80:G81"/>
    <mergeCell ref="G88:G89"/>
    <mergeCell ref="G96:G97"/>
    <mergeCell ref="H67:L67"/>
    <mergeCell ref="H68:L68"/>
    <mergeCell ref="H69:L69"/>
    <mergeCell ref="N96:N97"/>
    <mergeCell ref="O96:O97"/>
    <mergeCell ref="H75:L75"/>
    <mergeCell ref="H76:L76"/>
    <mergeCell ref="M96:M97"/>
    <mergeCell ref="P91:P95"/>
    <mergeCell ref="N88:N89"/>
    <mergeCell ref="O88:O89"/>
    <mergeCell ref="P67:P71"/>
    <mergeCell ref="H84:L84"/>
    <mergeCell ref="H17:L17"/>
    <mergeCell ref="F14:F15"/>
    <mergeCell ref="P14:P15"/>
    <mergeCell ref="H15:L15"/>
    <mergeCell ref="H16:L16"/>
    <mergeCell ref="A11:P11"/>
    <mergeCell ref="A12:P12"/>
    <mergeCell ref="A14:A15"/>
    <mergeCell ref="B14:B15"/>
    <mergeCell ref="C14:C15"/>
    <mergeCell ref="D14:D15"/>
    <mergeCell ref="E14:E15"/>
    <mergeCell ref="A17:A21"/>
    <mergeCell ref="B17:B21"/>
    <mergeCell ref="C17:C21"/>
    <mergeCell ref="P17:P21"/>
    <mergeCell ref="H18:L18"/>
    <mergeCell ref="G14:O14"/>
    <mergeCell ref="H19:L19"/>
    <mergeCell ref="H20:L20"/>
    <mergeCell ref="H21:L21"/>
    <mergeCell ref="A35:A42"/>
    <mergeCell ref="B27:B29"/>
    <mergeCell ref="A91:A98"/>
    <mergeCell ref="H88:H89"/>
    <mergeCell ref="I88:L88"/>
    <mergeCell ref="H94:L94"/>
    <mergeCell ref="H95:L95"/>
    <mergeCell ref="B91:B95"/>
    <mergeCell ref="C91:C95"/>
    <mergeCell ref="B96:B98"/>
    <mergeCell ref="H91:L91"/>
    <mergeCell ref="H92:L92"/>
    <mergeCell ref="H93:L93"/>
    <mergeCell ref="B88:B90"/>
    <mergeCell ref="C88:C90"/>
    <mergeCell ref="H86:L86"/>
    <mergeCell ref="H47:L47"/>
    <mergeCell ref="H46:L46"/>
    <mergeCell ref="H39:L39"/>
    <mergeCell ref="I40:L40"/>
    <mergeCell ref="H85:L85"/>
    <mergeCell ref="H87:L87"/>
    <mergeCell ref="D88:D90"/>
    <mergeCell ref="F88:F89"/>
    <mergeCell ref="O64:O65"/>
    <mergeCell ref="N72:N73"/>
    <mergeCell ref="P22:P26"/>
    <mergeCell ref="A30:A34"/>
    <mergeCell ref="B30:B34"/>
    <mergeCell ref="C30:C34"/>
    <mergeCell ref="P30:P34"/>
    <mergeCell ref="M27:M28"/>
    <mergeCell ref="H38:L38"/>
    <mergeCell ref="H30:L30"/>
    <mergeCell ref="H22:L22"/>
    <mergeCell ref="H23:L23"/>
    <mergeCell ref="H24:L24"/>
    <mergeCell ref="H25:L25"/>
    <mergeCell ref="G27:G28"/>
    <mergeCell ref="N27:N28"/>
    <mergeCell ref="O27:O28"/>
    <mergeCell ref="H31:L31"/>
    <mergeCell ref="H32:L32"/>
    <mergeCell ref="H33:L33"/>
    <mergeCell ref="H34:L34"/>
    <mergeCell ref="A22:A29"/>
    <mergeCell ref="F27:F28"/>
    <mergeCell ref="O40:O41"/>
    <mergeCell ref="M40:M41"/>
    <mergeCell ref="N48:N49"/>
    <mergeCell ref="O48:O49"/>
    <mergeCell ref="N56:N57"/>
    <mergeCell ref="O56:O57"/>
    <mergeCell ref="H55:L55"/>
    <mergeCell ref="H48:H49"/>
    <mergeCell ref="I48:L48"/>
    <mergeCell ref="M48:M49"/>
    <mergeCell ref="I56:L56"/>
    <mergeCell ref="M56:M57"/>
    <mergeCell ref="H54:L54"/>
    <mergeCell ref="N40:N41"/>
    <mergeCell ref="O72:O73"/>
    <mergeCell ref="B80:B82"/>
    <mergeCell ref="C80:C82"/>
    <mergeCell ref="D80:D82"/>
    <mergeCell ref="M72:M73"/>
    <mergeCell ref="B72:B74"/>
    <mergeCell ref="C72:C74"/>
    <mergeCell ref="D72:D74"/>
    <mergeCell ref="F72:F73"/>
    <mergeCell ref="M80:M81"/>
    <mergeCell ref="N80:N81"/>
    <mergeCell ref="O80:O81"/>
    <mergeCell ref="H77:L77"/>
    <mergeCell ref="H78:L78"/>
    <mergeCell ref="H79:L79"/>
    <mergeCell ref="B104:B106"/>
    <mergeCell ref="C104:C106"/>
    <mergeCell ref="D104:D106"/>
    <mergeCell ref="F104:F105"/>
    <mergeCell ref="H104:H105"/>
    <mergeCell ref="I104:L104"/>
    <mergeCell ref="M104:M105"/>
    <mergeCell ref="H103:L103"/>
    <mergeCell ref="B99:B103"/>
    <mergeCell ref="B152:B154"/>
    <mergeCell ref="C152:C154"/>
    <mergeCell ref="D152:D154"/>
    <mergeCell ref="F152:F153"/>
    <mergeCell ref="H152:H153"/>
    <mergeCell ref="I152:L152"/>
    <mergeCell ref="B147:B151"/>
    <mergeCell ref="B136:B138"/>
    <mergeCell ref="G136:G137"/>
    <mergeCell ref="H139:L139"/>
    <mergeCell ref="H140:L140"/>
    <mergeCell ref="B144:B146"/>
    <mergeCell ref="C144:C146"/>
    <mergeCell ref="D144:D146"/>
    <mergeCell ref="F144:F145"/>
    <mergeCell ref="H142:L142"/>
    <mergeCell ref="H143:L143"/>
    <mergeCell ref="H148:L148"/>
    <mergeCell ref="B139:B143"/>
    <mergeCell ref="O202:O203"/>
    <mergeCell ref="A179:A183"/>
    <mergeCell ref="B179:B183"/>
    <mergeCell ref="C179:C183"/>
    <mergeCell ref="P179:P183"/>
    <mergeCell ref="B184:B188"/>
    <mergeCell ref="C184:C188"/>
    <mergeCell ref="P184:P188"/>
    <mergeCell ref="H183:L183"/>
    <mergeCell ref="A184:A191"/>
    <mergeCell ref="B189:B191"/>
    <mergeCell ref="C189:C191"/>
    <mergeCell ref="D189:D191"/>
    <mergeCell ref="F189:F190"/>
    <mergeCell ref="H189:H190"/>
    <mergeCell ref="I189:L189"/>
    <mergeCell ref="M189:M190"/>
    <mergeCell ref="N189:N190"/>
    <mergeCell ref="O189:O190"/>
    <mergeCell ref="H179:L179"/>
    <mergeCell ref="H180:L180"/>
    <mergeCell ref="H181:L181"/>
    <mergeCell ref="A197:A204"/>
    <mergeCell ref="G202:G203"/>
    <mergeCell ref="B213:C217"/>
    <mergeCell ref="P213:P217"/>
    <mergeCell ref="N210:N211"/>
    <mergeCell ref="O210:O211"/>
    <mergeCell ref="A205:A212"/>
    <mergeCell ref="A192:A196"/>
    <mergeCell ref="B192:B196"/>
    <mergeCell ref="C192:C196"/>
    <mergeCell ref="P192:P196"/>
    <mergeCell ref="B197:B201"/>
    <mergeCell ref="C197:C201"/>
    <mergeCell ref="P197:P201"/>
    <mergeCell ref="H196:L196"/>
    <mergeCell ref="H197:L197"/>
    <mergeCell ref="B202:B204"/>
    <mergeCell ref="C202:C204"/>
    <mergeCell ref="D202:D204"/>
    <mergeCell ref="F210:F211"/>
    <mergeCell ref="H210:H211"/>
    <mergeCell ref="I210:L210"/>
    <mergeCell ref="M210:M211"/>
    <mergeCell ref="B205:B209"/>
    <mergeCell ref="C205:C209"/>
    <mergeCell ref="N202:N203"/>
    <mergeCell ref="M64:M65"/>
    <mergeCell ref="N64:N65"/>
    <mergeCell ref="B56:B58"/>
    <mergeCell ref="C56:C58"/>
    <mergeCell ref="D56:D58"/>
    <mergeCell ref="F56:F57"/>
    <mergeCell ref="H56:H57"/>
    <mergeCell ref="C51:C55"/>
    <mergeCell ref="H64:H65"/>
    <mergeCell ref="I64:L64"/>
    <mergeCell ref="H61:L61"/>
    <mergeCell ref="M88:M89"/>
    <mergeCell ref="N112:N113"/>
    <mergeCell ref="O112:O113"/>
    <mergeCell ref="H108:L108"/>
    <mergeCell ref="H109:L109"/>
    <mergeCell ref="H110:L110"/>
    <mergeCell ref="H111:L111"/>
    <mergeCell ref="C96:C98"/>
    <mergeCell ref="H100:L100"/>
    <mergeCell ref="H99:L99"/>
    <mergeCell ref="C99:C103"/>
    <mergeCell ref="M112:M113"/>
    <mergeCell ref="N104:N105"/>
    <mergeCell ref="H107:L107"/>
    <mergeCell ref="D96:D98"/>
    <mergeCell ref="F96:F97"/>
    <mergeCell ref="O104:O105"/>
    <mergeCell ref="H101:L101"/>
    <mergeCell ref="H102:L102"/>
    <mergeCell ref="B107:B111"/>
    <mergeCell ref="C107:C111"/>
    <mergeCell ref="H96:H97"/>
    <mergeCell ref="I96:L96"/>
    <mergeCell ref="F80:F81"/>
    <mergeCell ref="H80:H81"/>
    <mergeCell ref="C120:C122"/>
    <mergeCell ref="D120:D122"/>
    <mergeCell ref="F120:F121"/>
    <mergeCell ref="H120:H121"/>
    <mergeCell ref="I120:L120"/>
    <mergeCell ref="B112:B114"/>
    <mergeCell ref="C112:C114"/>
    <mergeCell ref="D112:D114"/>
    <mergeCell ref="F112:F113"/>
    <mergeCell ref="H112:H113"/>
    <mergeCell ref="I112:L112"/>
    <mergeCell ref="B115:B119"/>
    <mergeCell ref="C115:C119"/>
    <mergeCell ref="G112:G113"/>
    <mergeCell ref="G120:G121"/>
    <mergeCell ref="H115:L115"/>
    <mergeCell ref="H116:L116"/>
    <mergeCell ref="H83:L83"/>
    <mergeCell ref="N160:N161"/>
    <mergeCell ref="O160:O161"/>
    <mergeCell ref="M160:M161"/>
    <mergeCell ref="H117:L117"/>
    <mergeCell ref="H118:L118"/>
    <mergeCell ref="H119:L119"/>
    <mergeCell ref="H141:L141"/>
    <mergeCell ref="N152:N153"/>
    <mergeCell ref="O128:O129"/>
    <mergeCell ref="M136:M137"/>
    <mergeCell ref="O152:O153"/>
    <mergeCell ref="M128:M129"/>
    <mergeCell ref="N128:N129"/>
    <mergeCell ref="N120:N121"/>
    <mergeCell ref="O120:O121"/>
    <mergeCell ref="M120:M121"/>
    <mergeCell ref="M152:M153"/>
    <mergeCell ref="N136:N137"/>
    <mergeCell ref="O136:O137"/>
    <mergeCell ref="M144:M145"/>
    <mergeCell ref="N144:N145"/>
    <mergeCell ref="O144:O145"/>
    <mergeCell ref="H144:H145"/>
    <mergeCell ref="I144:L144"/>
    <mergeCell ref="C160:C162"/>
    <mergeCell ref="G128:G129"/>
    <mergeCell ref="G144:G145"/>
    <mergeCell ref="G152:G153"/>
    <mergeCell ref="G160:G161"/>
    <mergeCell ref="H132:L132"/>
    <mergeCell ref="H133:L133"/>
    <mergeCell ref="D160:D162"/>
    <mergeCell ref="F160:F161"/>
    <mergeCell ref="H160:H161"/>
    <mergeCell ref="H149:L149"/>
    <mergeCell ref="H147:L147"/>
    <mergeCell ref="H155:L155"/>
    <mergeCell ref="H150:L150"/>
    <mergeCell ref="H151:L151"/>
    <mergeCell ref="H156:L156"/>
    <mergeCell ref="C147:C151"/>
    <mergeCell ref="C136:C138"/>
    <mergeCell ref="D136:D138"/>
    <mergeCell ref="F136:F137"/>
    <mergeCell ref="H136:H137"/>
    <mergeCell ref="I136:L136"/>
    <mergeCell ref="C131:C135"/>
    <mergeCell ref="C139:C143"/>
    <mergeCell ref="B160:B162"/>
    <mergeCell ref="F202:F203"/>
    <mergeCell ref="H202:H203"/>
    <mergeCell ref="I202:L202"/>
    <mergeCell ref="M202:M203"/>
    <mergeCell ref="H184:L184"/>
    <mergeCell ref="H185:L185"/>
    <mergeCell ref="G176:G177"/>
    <mergeCell ref="G189:G190"/>
    <mergeCell ref="H186:L186"/>
    <mergeCell ref="H187:L187"/>
    <mergeCell ref="H188:L188"/>
    <mergeCell ref="H163:L163"/>
    <mergeCell ref="H164:L164"/>
    <mergeCell ref="H165:L165"/>
    <mergeCell ref="H166:L166"/>
    <mergeCell ref="H167:L167"/>
    <mergeCell ref="B168:B170"/>
    <mergeCell ref="C168:C170"/>
    <mergeCell ref="D168:D170"/>
    <mergeCell ref="F168:F169"/>
    <mergeCell ref="H168:H169"/>
    <mergeCell ref="I168:L168"/>
    <mergeCell ref="H198:L198"/>
    <mergeCell ref="A51:A58"/>
    <mergeCell ref="H51:L51"/>
    <mergeCell ref="H52:L52"/>
    <mergeCell ref="H53:L53"/>
    <mergeCell ref="A43:A50"/>
    <mergeCell ref="H35:L35"/>
    <mergeCell ref="H36:L36"/>
    <mergeCell ref="H37:L37"/>
    <mergeCell ref="H43:L43"/>
    <mergeCell ref="H44:L44"/>
    <mergeCell ref="H45:L45"/>
    <mergeCell ref="G40:G41"/>
    <mergeCell ref="B48:B50"/>
    <mergeCell ref="C48:C50"/>
    <mergeCell ref="D48:D50"/>
    <mergeCell ref="F48:F49"/>
    <mergeCell ref="D40:D42"/>
    <mergeCell ref="F40:F41"/>
    <mergeCell ref="H40:H41"/>
    <mergeCell ref="B35:B39"/>
    <mergeCell ref="C35:C39"/>
    <mergeCell ref="B43:B47"/>
    <mergeCell ref="C43:C47"/>
    <mergeCell ref="B40:B42"/>
    <mergeCell ref="H26:L26"/>
    <mergeCell ref="H27:H28"/>
    <mergeCell ref="I27:L27"/>
    <mergeCell ref="C22:C26"/>
    <mergeCell ref="B67:B71"/>
    <mergeCell ref="C67:C71"/>
    <mergeCell ref="H72:H73"/>
    <mergeCell ref="I72:L72"/>
    <mergeCell ref="I80:L80"/>
    <mergeCell ref="C40:C42"/>
    <mergeCell ref="C27:C29"/>
    <mergeCell ref="D27:D29"/>
    <mergeCell ref="H70:L70"/>
    <mergeCell ref="B22:B26"/>
    <mergeCell ref="B51:B55"/>
    <mergeCell ref="D64:D66"/>
    <mergeCell ref="F64:F65"/>
    <mergeCell ref="H62:L62"/>
    <mergeCell ref="H63:L63"/>
    <mergeCell ref="H59:L59"/>
    <mergeCell ref="H60:L60"/>
    <mergeCell ref="A131:A138"/>
    <mergeCell ref="H123:L123"/>
    <mergeCell ref="H124:L124"/>
    <mergeCell ref="H125:L125"/>
    <mergeCell ref="H126:L126"/>
    <mergeCell ref="H127:L127"/>
    <mergeCell ref="A123:A130"/>
    <mergeCell ref="H134:L134"/>
    <mergeCell ref="H135:L135"/>
    <mergeCell ref="B128:B130"/>
    <mergeCell ref="C128:C130"/>
    <mergeCell ref="D128:D130"/>
    <mergeCell ref="F128:F129"/>
    <mergeCell ref="H128:H129"/>
    <mergeCell ref="I128:L128"/>
    <mergeCell ref="B123:B127"/>
    <mergeCell ref="C123:C127"/>
    <mergeCell ref="H131:L131"/>
    <mergeCell ref="B131:B135"/>
    <mergeCell ref="H206:L206"/>
    <mergeCell ref="H216:L216"/>
    <mergeCell ref="H157:L157"/>
    <mergeCell ref="H158:L158"/>
    <mergeCell ref="H159:L159"/>
    <mergeCell ref="I160:L160"/>
    <mergeCell ref="H172:L172"/>
    <mergeCell ref="H173:L173"/>
    <mergeCell ref="H174:L174"/>
    <mergeCell ref="H175:L175"/>
    <mergeCell ref="H182:L182"/>
    <mergeCell ref="B210:B212"/>
    <mergeCell ref="C210:C212"/>
    <mergeCell ref="D210:D212"/>
    <mergeCell ref="A213:A217"/>
    <mergeCell ref="A171:A178"/>
    <mergeCell ref="B171:B175"/>
    <mergeCell ref="C171:C175"/>
    <mergeCell ref="H171:L171"/>
    <mergeCell ref="H192:L192"/>
    <mergeCell ref="H193:L193"/>
    <mergeCell ref="H194:L194"/>
    <mergeCell ref="H195:L195"/>
    <mergeCell ref="H217:L217"/>
    <mergeCell ref="H207:L207"/>
    <mergeCell ref="H208:L208"/>
    <mergeCell ref="H209:L209"/>
    <mergeCell ref="H213:L213"/>
    <mergeCell ref="H214:L214"/>
    <mergeCell ref="H215:L215"/>
    <mergeCell ref="H199:L199"/>
    <mergeCell ref="H200:L200"/>
    <mergeCell ref="H201:L201"/>
    <mergeCell ref="H205:L205"/>
    <mergeCell ref="B176:B178"/>
    <mergeCell ref="C176:C178"/>
    <mergeCell ref="D176:D178"/>
    <mergeCell ref="F176:F177"/>
    <mergeCell ref="H176:H177"/>
    <mergeCell ref="I176:L176"/>
    <mergeCell ref="P27:P29"/>
    <mergeCell ref="P40:P42"/>
    <mergeCell ref="P48:P50"/>
    <mergeCell ref="P56:P58"/>
    <mergeCell ref="P64:P66"/>
    <mergeCell ref="P72:P74"/>
    <mergeCell ref="P80:P82"/>
    <mergeCell ref="P88:P90"/>
    <mergeCell ref="P83:P87"/>
    <mergeCell ref="P59:P63"/>
    <mergeCell ref="P35:P39"/>
    <mergeCell ref="P43:P47"/>
    <mergeCell ref="P51:P55"/>
    <mergeCell ref="P75:P79"/>
    <mergeCell ref="M176:M177"/>
    <mergeCell ref="N176:N177"/>
    <mergeCell ref="O176:O177"/>
    <mergeCell ref="P176:P178"/>
    <mergeCell ref="H71:L71"/>
    <mergeCell ref="P189:P191"/>
    <mergeCell ref="P202:P204"/>
    <mergeCell ref="P210:P212"/>
    <mergeCell ref="P96:P98"/>
    <mergeCell ref="P104:P106"/>
    <mergeCell ref="P112:P114"/>
    <mergeCell ref="P128:P130"/>
    <mergeCell ref="P120:P122"/>
    <mergeCell ref="P136:P138"/>
    <mergeCell ref="P144:P146"/>
    <mergeCell ref="P152:P154"/>
    <mergeCell ref="P160:P162"/>
    <mergeCell ref="P205:P209"/>
    <mergeCell ref="P147:P151"/>
    <mergeCell ref="P115:P119"/>
    <mergeCell ref="P123:P127"/>
    <mergeCell ref="P99:P103"/>
    <mergeCell ref="P107:P111"/>
    <mergeCell ref="P155:P159"/>
    <mergeCell ref="P163:P167"/>
    <mergeCell ref="P171:P175"/>
    <mergeCell ref="P131:P135"/>
    <mergeCell ref="P139:P143"/>
  </mergeCells>
  <pageMargins left="0.31496062992125984" right="0.31496062992125984" top="0.35433070866141736" bottom="0.35433070866141736" header="0.31496062992125984" footer="0.31496062992125984"/>
  <pageSetup paperSize="9" scale="62" fitToHeight="0" orientation="landscape" r:id="rId1"/>
  <rowBreaks count="3" manualBreakCount="3">
    <brk id="42" max="15" man="1"/>
    <brk id="90" max="15" man="1"/>
    <brk id="138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8"/>
  <sheetViews>
    <sheetView view="pageBreakPreview" zoomScaleNormal="100" zoomScaleSheetLayoutView="100" workbookViewId="0">
      <selection activeCell="B4" sqref="B4"/>
    </sheetView>
  </sheetViews>
  <sheetFormatPr defaultRowHeight="15.75" x14ac:dyDescent="0.25"/>
  <cols>
    <col min="1" max="1" width="13.28515625" style="17" customWidth="1"/>
    <col min="2" max="2" width="106.5703125" style="17" customWidth="1"/>
    <col min="3" max="3" width="18.85546875" style="17" customWidth="1"/>
    <col min="4" max="16384" width="9.140625" style="17"/>
  </cols>
  <sheetData>
    <row r="2" spans="1:3" ht="75" customHeight="1" x14ac:dyDescent="0.25">
      <c r="A2" s="146" t="s">
        <v>231</v>
      </c>
      <c r="B2" s="146"/>
      <c r="C2" s="146"/>
    </row>
    <row r="3" spans="1:3" ht="16.5" thickBot="1" x14ac:dyDescent="0.3"/>
    <row r="4" spans="1:3" x14ac:dyDescent="0.25">
      <c r="A4" s="248" t="s">
        <v>3</v>
      </c>
      <c r="B4" s="53" t="s">
        <v>228</v>
      </c>
      <c r="C4" s="60" t="s">
        <v>229</v>
      </c>
    </row>
    <row r="5" spans="1:3" x14ac:dyDescent="0.25">
      <c r="A5" s="64">
        <v>1</v>
      </c>
      <c r="B5" s="61" t="s">
        <v>226</v>
      </c>
      <c r="C5" s="56">
        <v>2023</v>
      </c>
    </row>
    <row r="6" spans="1:3" x14ac:dyDescent="0.25">
      <c r="A6" s="64" t="s">
        <v>90</v>
      </c>
      <c r="B6" s="61" t="s">
        <v>232</v>
      </c>
      <c r="C6" s="56">
        <v>2023</v>
      </c>
    </row>
    <row r="7" spans="1:3" ht="16.5" thickBot="1" x14ac:dyDescent="0.3">
      <c r="A7" s="62" t="s">
        <v>120</v>
      </c>
      <c r="B7" s="63" t="s">
        <v>237</v>
      </c>
      <c r="C7" s="57">
        <v>2024</v>
      </c>
    </row>
    <row r="8" spans="1:3" x14ac:dyDescent="0.25">
      <c r="A8" s="58"/>
      <c r="B8" s="59"/>
    </row>
    <row r="9" spans="1:3" x14ac:dyDescent="0.25">
      <c r="A9" s="58"/>
      <c r="B9" s="59"/>
    </row>
    <row r="10" spans="1:3" x14ac:dyDescent="0.25">
      <c r="A10" s="58"/>
      <c r="B10" s="59"/>
    </row>
    <row r="11" spans="1:3" x14ac:dyDescent="0.25">
      <c r="A11" s="58"/>
      <c r="B11" s="59"/>
    </row>
    <row r="12" spans="1:3" x14ac:dyDescent="0.25">
      <c r="A12" s="58"/>
      <c r="B12" s="59"/>
    </row>
    <row r="13" spans="1:3" x14ac:dyDescent="0.25">
      <c r="A13" s="58"/>
      <c r="B13" s="59"/>
    </row>
    <row r="14" spans="1:3" x14ac:dyDescent="0.25">
      <c r="A14" s="58"/>
      <c r="B14" s="59"/>
    </row>
    <row r="15" spans="1:3" x14ac:dyDescent="0.25">
      <c r="A15" s="58"/>
      <c r="B15" s="59"/>
    </row>
    <row r="16" spans="1:3" x14ac:dyDescent="0.25">
      <c r="A16" s="58"/>
      <c r="B16" s="59"/>
    </row>
    <row r="17" spans="1:2" x14ac:dyDescent="0.25">
      <c r="A17" s="58"/>
      <c r="B17" s="59"/>
    </row>
    <row r="18" spans="1:2" x14ac:dyDescent="0.25">
      <c r="A18" s="58"/>
      <c r="B18" s="59"/>
    </row>
  </sheetData>
  <mergeCells count="1">
    <mergeCell ref="A2:C2"/>
  </mergeCells>
  <pageMargins left="0.7" right="0.7" top="0.75" bottom="0.75" header="0.3" footer="0.3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>
      <selection activeCell="B7" sqref="B7"/>
    </sheetView>
  </sheetViews>
  <sheetFormatPr defaultRowHeight="15.75" x14ac:dyDescent="0.25"/>
  <cols>
    <col min="1" max="1" width="13.28515625" style="17" customWidth="1"/>
    <col min="2" max="2" width="101" style="17" customWidth="1"/>
    <col min="3" max="3" width="18.85546875" style="17" customWidth="1"/>
    <col min="4" max="16384" width="9.140625" style="17"/>
  </cols>
  <sheetData>
    <row r="2" spans="1:3" ht="75" customHeight="1" x14ac:dyDescent="0.25">
      <c r="A2" s="146" t="s">
        <v>239</v>
      </c>
      <c r="B2" s="146"/>
      <c r="C2" s="146"/>
    </row>
    <row r="3" spans="1:3" ht="16.5" thickBot="1" x14ac:dyDescent="0.3"/>
    <row r="4" spans="1:3" x14ac:dyDescent="0.25">
      <c r="A4" s="248" t="s">
        <v>3</v>
      </c>
      <c r="B4" s="53" t="s">
        <v>228</v>
      </c>
      <c r="C4" s="60" t="s">
        <v>229</v>
      </c>
    </row>
    <row r="5" spans="1:3" ht="31.5" x14ac:dyDescent="0.25">
      <c r="A5" s="64" t="s">
        <v>22</v>
      </c>
      <c r="B5" s="61" t="s">
        <v>246</v>
      </c>
      <c r="C5" s="56">
        <v>2023</v>
      </c>
    </row>
    <row r="6" spans="1:3" ht="31.5" x14ac:dyDescent="0.25">
      <c r="A6" s="64" t="s">
        <v>90</v>
      </c>
      <c r="B6" s="61" t="s">
        <v>247</v>
      </c>
      <c r="C6" s="56">
        <v>2023</v>
      </c>
    </row>
    <row r="7" spans="1:3" ht="31.5" x14ac:dyDescent="0.25">
      <c r="A7" s="64" t="s">
        <v>120</v>
      </c>
      <c r="B7" s="61" t="s">
        <v>248</v>
      </c>
      <c r="C7" s="56">
        <v>2023</v>
      </c>
    </row>
    <row r="8" spans="1:3" ht="31.5" x14ac:dyDescent="0.25">
      <c r="A8" s="64" t="s">
        <v>106</v>
      </c>
      <c r="B8" s="61" t="s">
        <v>249</v>
      </c>
      <c r="C8" s="56">
        <v>2023</v>
      </c>
    </row>
    <row r="9" spans="1:3" ht="31.5" x14ac:dyDescent="0.25">
      <c r="A9" s="64" t="s">
        <v>243</v>
      </c>
      <c r="B9" s="249" t="s">
        <v>240</v>
      </c>
      <c r="C9" s="56">
        <v>2024</v>
      </c>
    </row>
    <row r="10" spans="1:3" ht="31.5" x14ac:dyDescent="0.25">
      <c r="A10" s="64" t="s">
        <v>244</v>
      </c>
      <c r="B10" s="249" t="s">
        <v>242</v>
      </c>
      <c r="C10" s="56">
        <v>2024</v>
      </c>
    </row>
    <row r="11" spans="1:3" ht="32.25" thickBot="1" x14ac:dyDescent="0.3">
      <c r="A11" s="62" t="s">
        <v>245</v>
      </c>
      <c r="B11" s="250" t="s">
        <v>241</v>
      </c>
      <c r="C11" s="57">
        <v>2024</v>
      </c>
    </row>
    <row r="12" spans="1:3" x14ac:dyDescent="0.25">
      <c r="A12" s="58"/>
      <c r="B12" s="59"/>
    </row>
    <row r="13" spans="1:3" x14ac:dyDescent="0.25">
      <c r="A13" s="58"/>
      <c r="B13" s="59"/>
    </row>
    <row r="14" spans="1:3" x14ac:dyDescent="0.25">
      <c r="A14" s="58"/>
      <c r="B14" s="59"/>
    </row>
    <row r="15" spans="1:3" x14ac:dyDescent="0.25">
      <c r="A15" s="58"/>
      <c r="B15" s="59"/>
    </row>
    <row r="16" spans="1:3" x14ac:dyDescent="0.25">
      <c r="A16" s="58"/>
      <c r="B16" s="59"/>
    </row>
    <row r="17" spans="1:2" x14ac:dyDescent="0.25">
      <c r="A17" s="58"/>
      <c r="B17" s="59"/>
    </row>
    <row r="18" spans="1:2" x14ac:dyDescent="0.25">
      <c r="A18" s="58"/>
      <c r="B18" s="59"/>
    </row>
    <row r="19" spans="1:2" x14ac:dyDescent="0.25">
      <c r="A19" s="58"/>
      <c r="B19" s="59"/>
    </row>
    <row r="20" spans="1:2" x14ac:dyDescent="0.25">
      <c r="A20" s="58"/>
      <c r="B20" s="59"/>
    </row>
    <row r="21" spans="1:2" x14ac:dyDescent="0.25">
      <c r="A21" s="58"/>
      <c r="B21" s="59"/>
    </row>
    <row r="22" spans="1:2" x14ac:dyDescent="0.25">
      <c r="A22" s="58"/>
      <c r="B22" s="59"/>
    </row>
  </sheetData>
  <mergeCells count="1">
    <mergeCell ref="A2:C2"/>
  </mergeCells>
  <pageMargins left="0.7" right="0.7" top="0.75" bottom="0.75" header="0.3" footer="0.3"/>
  <pageSetup paperSize="9" scale="5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"/>
  <sheetViews>
    <sheetView view="pageBreakPreview" zoomScale="80" zoomScaleNormal="100" zoomScaleSheetLayoutView="80" workbookViewId="0">
      <selection activeCell="E7" sqref="E7:E11"/>
    </sheetView>
  </sheetViews>
  <sheetFormatPr defaultRowHeight="12.75" x14ac:dyDescent="0.2"/>
  <cols>
    <col min="1" max="1" width="7" style="224" customWidth="1"/>
    <col min="2" max="2" width="23.42578125" style="224" customWidth="1"/>
    <col min="3" max="3" width="11.5703125" style="224" customWidth="1"/>
    <col min="4" max="4" width="18.7109375" style="224" customWidth="1"/>
    <col min="5" max="5" width="13.28515625" style="224" customWidth="1"/>
    <col min="6" max="6" width="13.5703125" style="224" customWidth="1"/>
    <col min="7" max="7" width="14.5703125" style="224" customWidth="1"/>
    <col min="8" max="8" width="13.42578125" style="224" customWidth="1"/>
    <col min="9" max="9" width="13.5703125" style="224" customWidth="1"/>
    <col min="10" max="10" width="15.140625" style="224" customWidth="1"/>
    <col min="11" max="11" width="9.5703125" style="224" customWidth="1"/>
    <col min="12" max="12" width="12.28515625" style="224" customWidth="1"/>
    <col min="13" max="13" width="8.5703125" style="224" customWidth="1"/>
    <col min="14" max="16384" width="9.140625" style="224"/>
  </cols>
  <sheetData>
    <row r="2" spans="1:15" ht="95.25" customHeight="1" x14ac:dyDescent="0.2">
      <c r="A2" s="146" t="s">
        <v>238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</row>
    <row r="3" spans="1:15" ht="13.5" thickBot="1" x14ac:dyDescent="0.25"/>
    <row r="4" spans="1:15" ht="66.75" customHeight="1" thickBot="1" x14ac:dyDescent="0.25">
      <c r="A4" s="225" t="s">
        <v>3</v>
      </c>
      <c r="B4" s="225" t="s">
        <v>203</v>
      </c>
      <c r="C4" s="225" t="s">
        <v>204</v>
      </c>
      <c r="D4" s="225" t="s">
        <v>205</v>
      </c>
      <c r="E4" s="225" t="s">
        <v>206</v>
      </c>
      <c r="F4" s="225" t="s">
        <v>207</v>
      </c>
      <c r="G4" s="225" t="s">
        <v>208</v>
      </c>
      <c r="H4" s="225" t="s">
        <v>209</v>
      </c>
      <c r="I4" s="225" t="s">
        <v>210</v>
      </c>
      <c r="J4" s="226" t="s">
        <v>211</v>
      </c>
      <c r="K4" s="227"/>
      <c r="L4" s="227"/>
      <c r="M4" s="227"/>
      <c r="N4" s="227"/>
      <c r="O4" s="228"/>
    </row>
    <row r="5" spans="1:15" ht="66.75" customHeight="1" thickBot="1" x14ac:dyDescent="0.25">
      <c r="A5" s="229"/>
      <c r="B5" s="229"/>
      <c r="C5" s="229"/>
      <c r="D5" s="229"/>
      <c r="E5" s="229"/>
      <c r="F5" s="229"/>
      <c r="G5" s="229"/>
      <c r="H5" s="229"/>
      <c r="I5" s="230"/>
      <c r="J5" s="251" t="s">
        <v>0</v>
      </c>
      <c r="K5" s="251" t="s">
        <v>139</v>
      </c>
      <c r="L5" s="251" t="s">
        <v>140</v>
      </c>
      <c r="M5" s="251" t="s">
        <v>141</v>
      </c>
      <c r="N5" s="251" t="s">
        <v>142</v>
      </c>
      <c r="O5" s="251" t="s">
        <v>143</v>
      </c>
    </row>
    <row r="6" spans="1:15" ht="13.5" thickBot="1" x14ac:dyDescent="0.25">
      <c r="A6" s="233">
        <v>1</v>
      </c>
      <c r="B6" s="234">
        <v>2</v>
      </c>
      <c r="C6" s="234">
        <v>3</v>
      </c>
      <c r="D6" s="234">
        <v>4</v>
      </c>
      <c r="E6" s="234">
        <v>5</v>
      </c>
      <c r="F6" s="234">
        <v>6</v>
      </c>
      <c r="G6" s="234">
        <v>7</v>
      </c>
      <c r="H6" s="234">
        <v>8</v>
      </c>
      <c r="I6" s="234">
        <v>9</v>
      </c>
      <c r="J6" s="234">
        <v>10</v>
      </c>
      <c r="K6" s="234">
        <v>11</v>
      </c>
      <c r="L6" s="234">
        <v>12</v>
      </c>
      <c r="M6" s="234">
        <v>13</v>
      </c>
      <c r="N6" s="234">
        <v>14</v>
      </c>
      <c r="O6" s="234">
        <v>15</v>
      </c>
    </row>
    <row r="7" spans="1:15" ht="15.75" x14ac:dyDescent="0.2">
      <c r="A7" s="164">
        <v>1</v>
      </c>
      <c r="B7" s="167" t="s">
        <v>213</v>
      </c>
      <c r="C7" s="159"/>
      <c r="D7" s="159" t="s">
        <v>212</v>
      </c>
      <c r="E7" s="159" t="s">
        <v>281</v>
      </c>
      <c r="F7" s="158">
        <v>45597</v>
      </c>
      <c r="G7" s="172">
        <f>J7</f>
        <v>14433.12</v>
      </c>
      <c r="H7" s="235"/>
      <c r="I7" s="46" t="s">
        <v>2</v>
      </c>
      <c r="J7" s="236">
        <f>J9+J10</f>
        <v>14433.12</v>
      </c>
      <c r="K7" s="236">
        <f>K9+K10</f>
        <v>0</v>
      </c>
      <c r="L7" s="236">
        <f>L9+L10</f>
        <v>14433.12</v>
      </c>
      <c r="M7" s="236">
        <v>0</v>
      </c>
      <c r="N7" s="236">
        <v>0</v>
      </c>
      <c r="O7" s="237">
        <v>0</v>
      </c>
    </row>
    <row r="8" spans="1:15" ht="47.25" x14ac:dyDescent="0.2">
      <c r="A8" s="164"/>
      <c r="B8" s="167"/>
      <c r="C8" s="159"/>
      <c r="D8" s="159"/>
      <c r="E8" s="159"/>
      <c r="F8" s="159"/>
      <c r="G8" s="161"/>
      <c r="H8" s="235"/>
      <c r="I8" s="47" t="s">
        <v>1</v>
      </c>
      <c r="J8" s="238">
        <f t="shared" ref="J8:J11" si="0">K8</f>
        <v>0</v>
      </c>
      <c r="K8" s="238">
        <v>0</v>
      </c>
      <c r="L8" s="238">
        <v>0</v>
      </c>
      <c r="M8" s="238">
        <v>0</v>
      </c>
      <c r="N8" s="238">
        <v>0</v>
      </c>
      <c r="O8" s="239">
        <v>0</v>
      </c>
    </row>
    <row r="9" spans="1:15" ht="63" x14ac:dyDescent="0.2">
      <c r="A9" s="164"/>
      <c r="B9" s="167"/>
      <c r="C9" s="159"/>
      <c r="D9" s="159"/>
      <c r="E9" s="159"/>
      <c r="F9" s="159"/>
      <c r="G9" s="161"/>
      <c r="H9" s="235"/>
      <c r="I9" s="47" t="s">
        <v>5</v>
      </c>
      <c r="J9" s="238">
        <f t="shared" si="0"/>
        <v>0</v>
      </c>
      <c r="K9" s="238">
        <v>0</v>
      </c>
      <c r="L9" s="238">
        <v>0</v>
      </c>
      <c r="M9" s="238">
        <v>0</v>
      </c>
      <c r="N9" s="238">
        <v>0</v>
      </c>
      <c r="O9" s="239">
        <v>0</v>
      </c>
    </row>
    <row r="10" spans="1:15" ht="78.75" x14ac:dyDescent="0.2">
      <c r="A10" s="164"/>
      <c r="B10" s="167"/>
      <c r="C10" s="159"/>
      <c r="D10" s="159"/>
      <c r="E10" s="159"/>
      <c r="F10" s="159"/>
      <c r="G10" s="161"/>
      <c r="H10" s="235"/>
      <c r="I10" s="47" t="s">
        <v>12</v>
      </c>
      <c r="J10" s="238">
        <f>K10+L10+M10+N10+O10+P10</f>
        <v>14433.12</v>
      </c>
      <c r="K10" s="238">
        <v>0</v>
      </c>
      <c r="L10" s="238">
        <v>14433.12</v>
      </c>
      <c r="M10" s="238">
        <v>0</v>
      </c>
      <c r="N10" s="238">
        <v>0</v>
      </c>
      <c r="O10" s="239">
        <v>0</v>
      </c>
    </row>
    <row r="11" spans="1:15" ht="47.25" x14ac:dyDescent="0.2">
      <c r="A11" s="173"/>
      <c r="B11" s="174"/>
      <c r="C11" s="160"/>
      <c r="D11" s="160"/>
      <c r="E11" s="160"/>
      <c r="F11" s="160"/>
      <c r="G11" s="161"/>
      <c r="H11" s="172"/>
      <c r="I11" s="47" t="s">
        <v>18</v>
      </c>
      <c r="J11" s="238">
        <f t="shared" si="0"/>
        <v>0</v>
      </c>
      <c r="K11" s="238">
        <v>0</v>
      </c>
      <c r="L11" s="238">
        <v>0</v>
      </c>
      <c r="M11" s="238">
        <v>0</v>
      </c>
      <c r="N11" s="238">
        <v>0</v>
      </c>
      <c r="O11" s="239">
        <v>0</v>
      </c>
    </row>
  </sheetData>
  <mergeCells count="19">
    <mergeCell ref="G7:G11"/>
    <mergeCell ref="H7:H11"/>
    <mergeCell ref="A7:A11"/>
    <mergeCell ref="B7:B11"/>
    <mergeCell ref="C7:C11"/>
    <mergeCell ref="D7:D11"/>
    <mergeCell ref="E7:E11"/>
    <mergeCell ref="F7:F11"/>
    <mergeCell ref="J4:O4"/>
    <mergeCell ref="A2:O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" right="0.7" top="0.75" bottom="0.75" header="0.3" footer="0.3"/>
  <pageSetup paperSize="9" scale="4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1"/>
  <sheetViews>
    <sheetView workbookViewId="0">
      <selection activeCell="C7" sqref="C7:C11"/>
    </sheetView>
  </sheetViews>
  <sheetFormatPr defaultRowHeight="12.75" x14ac:dyDescent="0.2"/>
  <cols>
    <col min="1" max="1" width="7" style="224" customWidth="1"/>
    <col min="2" max="2" width="23.42578125" style="224" customWidth="1"/>
    <col min="3" max="3" width="11.5703125" style="224" customWidth="1"/>
    <col min="4" max="4" width="18.7109375" style="224" customWidth="1"/>
    <col min="5" max="5" width="13.28515625" style="224" customWidth="1"/>
    <col min="6" max="6" width="13.5703125" style="224" customWidth="1"/>
    <col min="7" max="7" width="14.5703125" style="224" customWidth="1"/>
    <col min="8" max="8" width="13.42578125" style="224" customWidth="1"/>
    <col min="9" max="9" width="13.5703125" style="224" customWidth="1"/>
    <col min="10" max="10" width="15.140625" style="224" customWidth="1"/>
    <col min="11" max="11" width="9.5703125" style="224" customWidth="1"/>
    <col min="12" max="12" width="12.28515625" style="224" customWidth="1"/>
    <col min="13" max="13" width="8.5703125" style="224" customWidth="1"/>
    <col min="14" max="16384" width="9.140625" style="224"/>
  </cols>
  <sheetData>
    <row r="2" spans="1:15" ht="95.25" customHeight="1" x14ac:dyDescent="0.2">
      <c r="A2" s="146" t="s">
        <v>277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</row>
    <row r="3" spans="1:15" ht="13.5" thickBot="1" x14ac:dyDescent="0.25"/>
    <row r="4" spans="1:15" ht="66.75" customHeight="1" thickBot="1" x14ac:dyDescent="0.25">
      <c r="A4" s="225" t="s">
        <v>3</v>
      </c>
      <c r="B4" s="225" t="s">
        <v>203</v>
      </c>
      <c r="C4" s="225" t="s">
        <v>204</v>
      </c>
      <c r="D4" s="225" t="s">
        <v>205</v>
      </c>
      <c r="E4" s="225" t="s">
        <v>206</v>
      </c>
      <c r="F4" s="225" t="s">
        <v>207</v>
      </c>
      <c r="G4" s="225" t="s">
        <v>208</v>
      </c>
      <c r="H4" s="225" t="s">
        <v>209</v>
      </c>
      <c r="I4" s="225" t="s">
        <v>210</v>
      </c>
      <c r="J4" s="226" t="s">
        <v>211</v>
      </c>
      <c r="K4" s="227"/>
      <c r="L4" s="227"/>
      <c r="M4" s="227"/>
      <c r="N4" s="227"/>
      <c r="O4" s="228"/>
    </row>
    <row r="5" spans="1:15" ht="66.75" customHeight="1" thickBot="1" x14ac:dyDescent="0.25">
      <c r="A5" s="229"/>
      <c r="B5" s="229"/>
      <c r="C5" s="229"/>
      <c r="D5" s="229"/>
      <c r="E5" s="229"/>
      <c r="F5" s="229"/>
      <c r="G5" s="229"/>
      <c r="H5" s="229"/>
      <c r="I5" s="230"/>
      <c r="J5" s="251" t="s">
        <v>0</v>
      </c>
      <c r="K5" s="251" t="s">
        <v>139</v>
      </c>
      <c r="L5" s="251" t="s">
        <v>140</v>
      </c>
      <c r="M5" s="251" t="s">
        <v>141</v>
      </c>
      <c r="N5" s="251" t="s">
        <v>142</v>
      </c>
      <c r="O5" s="251" t="s">
        <v>143</v>
      </c>
    </row>
    <row r="6" spans="1:15" ht="13.5" thickBot="1" x14ac:dyDescent="0.25">
      <c r="A6" s="233">
        <v>1</v>
      </c>
      <c r="B6" s="234">
        <v>2</v>
      </c>
      <c r="C6" s="234">
        <v>3</v>
      </c>
      <c r="D6" s="234">
        <v>4</v>
      </c>
      <c r="E6" s="234">
        <v>5</v>
      </c>
      <c r="F6" s="234">
        <v>6</v>
      </c>
      <c r="G6" s="234">
        <v>7</v>
      </c>
      <c r="H6" s="234">
        <v>8</v>
      </c>
      <c r="I6" s="234">
        <v>9</v>
      </c>
      <c r="J6" s="234">
        <v>10</v>
      </c>
      <c r="K6" s="234">
        <v>11</v>
      </c>
      <c r="L6" s="234">
        <v>12</v>
      </c>
      <c r="M6" s="234">
        <v>13</v>
      </c>
      <c r="N6" s="234">
        <v>14</v>
      </c>
      <c r="O6" s="234">
        <v>15</v>
      </c>
    </row>
    <row r="7" spans="1:15" ht="15.75" x14ac:dyDescent="0.2">
      <c r="A7" s="164">
        <v>1</v>
      </c>
      <c r="B7" s="167" t="s">
        <v>278</v>
      </c>
      <c r="C7" s="159"/>
      <c r="D7" s="159" t="s">
        <v>212</v>
      </c>
      <c r="E7" s="159" t="s">
        <v>281</v>
      </c>
      <c r="F7" s="158">
        <v>45597</v>
      </c>
      <c r="G7" s="172">
        <v>4000</v>
      </c>
      <c r="H7" s="235"/>
      <c r="I7" s="46" t="s">
        <v>2</v>
      </c>
      <c r="J7" s="236">
        <f>J9+J10</f>
        <v>4000</v>
      </c>
      <c r="K7" s="236">
        <f>K9+K10</f>
        <v>0</v>
      </c>
      <c r="L7" s="236">
        <f>L9+L10</f>
        <v>4000</v>
      </c>
      <c r="M7" s="236">
        <v>0</v>
      </c>
      <c r="N7" s="236">
        <v>0</v>
      </c>
      <c r="O7" s="237">
        <v>0</v>
      </c>
    </row>
    <row r="8" spans="1:15" ht="47.25" x14ac:dyDescent="0.2">
      <c r="A8" s="164"/>
      <c r="B8" s="167"/>
      <c r="C8" s="159"/>
      <c r="D8" s="159"/>
      <c r="E8" s="159"/>
      <c r="F8" s="159"/>
      <c r="G8" s="161"/>
      <c r="H8" s="235"/>
      <c r="I8" s="47" t="s">
        <v>1</v>
      </c>
      <c r="J8" s="238">
        <f t="shared" ref="J8:J11" si="0">K8</f>
        <v>0</v>
      </c>
      <c r="K8" s="238">
        <v>0</v>
      </c>
      <c r="L8" s="238">
        <v>0</v>
      </c>
      <c r="M8" s="238">
        <v>0</v>
      </c>
      <c r="N8" s="238">
        <v>0</v>
      </c>
      <c r="O8" s="239">
        <v>0</v>
      </c>
    </row>
    <row r="9" spans="1:15" ht="63" x14ac:dyDescent="0.2">
      <c r="A9" s="164"/>
      <c r="B9" s="167"/>
      <c r="C9" s="159"/>
      <c r="D9" s="159"/>
      <c r="E9" s="159"/>
      <c r="F9" s="159"/>
      <c r="G9" s="161"/>
      <c r="H9" s="235"/>
      <c r="I9" s="47" t="s">
        <v>5</v>
      </c>
      <c r="J9" s="238">
        <f t="shared" si="0"/>
        <v>0</v>
      </c>
      <c r="K9" s="238">
        <v>0</v>
      </c>
      <c r="L9" s="238">
        <v>0</v>
      </c>
      <c r="M9" s="238">
        <v>0</v>
      </c>
      <c r="N9" s="238">
        <v>0</v>
      </c>
      <c r="O9" s="239">
        <v>0</v>
      </c>
    </row>
    <row r="10" spans="1:15" ht="78.75" x14ac:dyDescent="0.2">
      <c r="A10" s="164"/>
      <c r="B10" s="167"/>
      <c r="C10" s="159"/>
      <c r="D10" s="159"/>
      <c r="E10" s="159"/>
      <c r="F10" s="159"/>
      <c r="G10" s="161"/>
      <c r="H10" s="235"/>
      <c r="I10" s="47" t="s">
        <v>12</v>
      </c>
      <c r="J10" s="238">
        <f>K10+L10+M10+N10+O10+P10</f>
        <v>4000</v>
      </c>
      <c r="K10" s="238">
        <v>0</v>
      </c>
      <c r="L10" s="238">
        <v>4000</v>
      </c>
      <c r="M10" s="238">
        <v>0</v>
      </c>
      <c r="N10" s="238">
        <v>0</v>
      </c>
      <c r="O10" s="239">
        <v>0</v>
      </c>
    </row>
    <row r="11" spans="1:15" ht="47.25" x14ac:dyDescent="0.2">
      <c r="A11" s="173"/>
      <c r="B11" s="174"/>
      <c r="C11" s="160"/>
      <c r="D11" s="160"/>
      <c r="E11" s="160"/>
      <c r="F11" s="160"/>
      <c r="G11" s="161"/>
      <c r="H11" s="172"/>
      <c r="I11" s="47" t="s">
        <v>18</v>
      </c>
      <c r="J11" s="238">
        <f t="shared" si="0"/>
        <v>0</v>
      </c>
      <c r="K11" s="238">
        <v>0</v>
      </c>
      <c r="L11" s="238">
        <v>0</v>
      </c>
      <c r="M11" s="238">
        <v>0</v>
      </c>
      <c r="N11" s="238">
        <v>0</v>
      </c>
      <c r="O11" s="239">
        <v>0</v>
      </c>
    </row>
  </sheetData>
  <mergeCells count="19">
    <mergeCell ref="F7:F11"/>
    <mergeCell ref="G7:G11"/>
    <mergeCell ref="H7:H11"/>
    <mergeCell ref="A7:A11"/>
    <mergeCell ref="B7:B11"/>
    <mergeCell ref="C7:C11"/>
    <mergeCell ref="D7:D11"/>
    <mergeCell ref="E7:E11"/>
    <mergeCell ref="A2:O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O4"/>
  </mergeCells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4</vt:lpstr>
      <vt:lpstr>Подпрограмма1</vt:lpstr>
      <vt:lpstr>7.2</vt:lpstr>
      <vt:lpstr>7.3</vt:lpstr>
      <vt:lpstr>Подпрограмма2</vt:lpstr>
      <vt:lpstr>8.2</vt:lpstr>
      <vt:lpstr>8.3</vt:lpstr>
      <vt:lpstr>8.4</vt:lpstr>
      <vt:lpstr>8.5</vt:lpstr>
      <vt:lpstr>'8.2'!Область_печати</vt:lpstr>
      <vt:lpstr>'8.3'!Область_печати</vt:lpstr>
      <vt:lpstr>Подпрограмма2!Область_печати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Макарова А.А.</cp:lastModifiedBy>
  <cp:lastPrinted>2024-08-09T09:02:41Z</cp:lastPrinted>
  <dcterms:created xsi:type="dcterms:W3CDTF">1996-10-08T23:32:33Z</dcterms:created>
  <dcterms:modified xsi:type="dcterms:W3CDTF">2024-08-16T13:18:30Z</dcterms:modified>
</cp:coreProperties>
</file>