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77\"/>
    </mc:Choice>
  </mc:AlternateContent>
  <bookViews>
    <workbookView xWindow="0" yWindow="0" windowWidth="28800" windowHeight="10935" tabRatio="656"/>
  </bookViews>
  <sheets>
    <sheet name="Подпрограмма1" sheetId="33" r:id="rId1"/>
  </sheets>
  <definedNames>
    <definedName name="_xlnm.Print_Area" localSheetId="0">Подпрограмма1!$A$1:$P$175</definedName>
  </definedNames>
  <calcPr calcId="152511"/>
</workbook>
</file>

<file path=xl/calcChain.xml><?xml version="1.0" encoding="utf-8"?>
<calcChain xmlns="http://schemas.openxmlformats.org/spreadsheetml/2006/main">
  <c r="F97" i="33" l="1"/>
  <c r="F166" i="33" l="1"/>
  <c r="F110" i="33" l="1"/>
  <c r="F89" i="33"/>
  <c r="F88" i="33"/>
  <c r="F87" i="33"/>
  <c r="F86" i="33"/>
  <c r="F146" i="33" l="1"/>
  <c r="F114" i="33"/>
  <c r="F122" i="33"/>
  <c r="M45" i="33"/>
  <c r="N44" i="33"/>
  <c r="M44" i="33"/>
  <c r="L44" i="33"/>
  <c r="N43" i="33"/>
  <c r="M43" i="33"/>
  <c r="L43" i="33"/>
  <c r="M42" i="33"/>
  <c r="G43" i="33"/>
  <c r="G44" i="33"/>
  <c r="F36" i="33" l="1"/>
  <c r="M16" i="33"/>
  <c r="G15" i="33"/>
  <c r="O15" i="33"/>
  <c r="N15" i="33"/>
  <c r="M15" i="33"/>
  <c r="L15" i="33"/>
  <c r="M14" i="33"/>
  <c r="L14" i="33"/>
  <c r="G14" i="33"/>
  <c r="F15" i="33" l="1"/>
  <c r="N105" i="33"/>
  <c r="N104" i="33"/>
  <c r="M106" i="33"/>
  <c r="M105" i="33"/>
  <c r="M104" i="33"/>
  <c r="M103" i="33"/>
  <c r="L104" i="33"/>
  <c r="L105" i="33"/>
  <c r="G104" i="33"/>
  <c r="G105" i="33"/>
  <c r="G103" i="33"/>
  <c r="F118" i="33"/>
  <c r="F126" i="33"/>
  <c r="F142" i="33"/>
  <c r="F150" i="33"/>
  <c r="F27" i="33"/>
  <c r="F28" i="33"/>
  <c r="L123" i="33"/>
  <c r="L139" i="33"/>
  <c r="L147" i="33"/>
  <c r="L163" i="33"/>
  <c r="G173" i="33" l="1"/>
  <c r="L173" i="33"/>
  <c r="M173" i="33"/>
  <c r="F167" i="33"/>
  <c r="F165" i="33"/>
  <c r="F164" i="33"/>
  <c r="O163" i="33"/>
  <c r="N163" i="33"/>
  <c r="M163" i="33"/>
  <c r="G163" i="33"/>
  <c r="E163" i="33"/>
  <c r="F159" i="33"/>
  <c r="F158" i="33"/>
  <c r="F157" i="33"/>
  <c r="F156" i="33"/>
  <c r="O155" i="33"/>
  <c r="N155" i="33"/>
  <c r="M155" i="33"/>
  <c r="G155" i="33"/>
  <c r="E155" i="33"/>
  <c r="F151" i="33"/>
  <c r="F149" i="33"/>
  <c r="F148" i="33"/>
  <c r="O147" i="33"/>
  <c r="N147" i="33"/>
  <c r="M147" i="33"/>
  <c r="G147" i="33"/>
  <c r="E147" i="33"/>
  <c r="F143" i="33"/>
  <c r="F141" i="33"/>
  <c r="F140" i="33"/>
  <c r="O139" i="33"/>
  <c r="N139" i="33"/>
  <c r="M139" i="33"/>
  <c r="G139" i="33"/>
  <c r="E139" i="33"/>
  <c r="F135" i="33"/>
  <c r="F134" i="33"/>
  <c r="F133" i="33"/>
  <c r="F132" i="33"/>
  <c r="O131" i="33"/>
  <c r="N131" i="33"/>
  <c r="M131" i="33"/>
  <c r="G131" i="33"/>
  <c r="E131" i="33"/>
  <c r="F127" i="33"/>
  <c r="F125" i="33"/>
  <c r="F124" i="33"/>
  <c r="O123" i="33"/>
  <c r="N123" i="33"/>
  <c r="M123" i="33"/>
  <c r="G123" i="33"/>
  <c r="E123" i="33"/>
  <c r="F119" i="33"/>
  <c r="F117" i="33"/>
  <c r="F116" i="33"/>
  <c r="O115" i="33"/>
  <c r="N115" i="33"/>
  <c r="M115" i="33"/>
  <c r="L115" i="33"/>
  <c r="G115" i="33"/>
  <c r="E115" i="33"/>
  <c r="O111" i="33"/>
  <c r="O106" i="33" s="1"/>
  <c r="O110" i="33"/>
  <c r="O105" i="33" s="1"/>
  <c r="O109" i="33"/>
  <c r="O104" i="33" s="1"/>
  <c r="O108" i="33"/>
  <c r="L108" i="33"/>
  <c r="L103" i="33" s="1"/>
  <c r="M107" i="33"/>
  <c r="E107" i="33"/>
  <c r="M174" i="33"/>
  <c r="F98" i="33"/>
  <c r="F96" i="33"/>
  <c r="F95" i="33"/>
  <c r="O94" i="33"/>
  <c r="N94" i="33"/>
  <c r="M94" i="33"/>
  <c r="L94" i="33"/>
  <c r="G94" i="33"/>
  <c r="E94" i="33"/>
  <c r="O21" i="33"/>
  <c r="N21" i="33" s="1"/>
  <c r="L21" i="33"/>
  <c r="F20" i="33"/>
  <c r="F19" i="33"/>
  <c r="O18" i="33"/>
  <c r="O14" i="33" s="1"/>
  <c r="M17" i="33"/>
  <c r="M13" i="33" s="1"/>
  <c r="M12" i="33" s="1"/>
  <c r="E17" i="33"/>
  <c r="O37" i="33"/>
  <c r="N37" i="33" s="1"/>
  <c r="F35" i="33"/>
  <c r="O34" i="33"/>
  <c r="M33" i="33"/>
  <c r="E33" i="33"/>
  <c r="O29" i="33"/>
  <c r="O26" i="33"/>
  <c r="N26" i="33" s="1"/>
  <c r="G26" i="33" s="1"/>
  <c r="M25" i="33"/>
  <c r="E25" i="33"/>
  <c r="O16" i="33" l="1"/>
  <c r="N29" i="33"/>
  <c r="N16" i="33" s="1"/>
  <c r="N18" i="33"/>
  <c r="M172" i="33"/>
  <c r="M175" i="33"/>
  <c r="N174" i="33"/>
  <c r="F163" i="33"/>
  <c r="F94" i="33"/>
  <c r="N108" i="33"/>
  <c r="N103" i="33" s="1"/>
  <c r="O103" i="33"/>
  <c r="F155" i="33"/>
  <c r="F109" i="33"/>
  <c r="F131" i="33"/>
  <c r="F139" i="33"/>
  <c r="L174" i="33"/>
  <c r="M102" i="33"/>
  <c r="F147" i="33"/>
  <c r="O107" i="33"/>
  <c r="F123" i="33"/>
  <c r="F115" i="33"/>
  <c r="G174" i="33"/>
  <c r="F104" i="33"/>
  <c r="F105" i="33"/>
  <c r="N111" i="33"/>
  <c r="O17" i="33"/>
  <c r="O13" i="33" s="1"/>
  <c r="F21" i="33"/>
  <c r="O33" i="33"/>
  <c r="N34" i="33"/>
  <c r="N33" i="33" s="1"/>
  <c r="O25" i="33"/>
  <c r="N25" i="33"/>
  <c r="F37" i="33"/>
  <c r="L26" i="33"/>
  <c r="N17" i="33" l="1"/>
  <c r="N13" i="33" s="1"/>
  <c r="N14" i="33"/>
  <c r="F14" i="33" s="1"/>
  <c r="G29" i="33"/>
  <c r="G16" i="33" s="1"/>
  <c r="F108" i="33"/>
  <c r="N107" i="33"/>
  <c r="N106" i="33"/>
  <c r="N102" i="33" s="1"/>
  <c r="G111" i="33"/>
  <c r="G106" i="33" s="1"/>
  <c r="F103" i="33"/>
  <c r="O102" i="33"/>
  <c r="O12" i="33"/>
  <c r="F18" i="33"/>
  <c r="G34" i="33"/>
  <c r="G13" i="33" s="1"/>
  <c r="F26" i="33"/>
  <c r="F17" i="33" l="1"/>
  <c r="G12" i="33"/>
  <c r="L29" i="33"/>
  <c r="L16" i="33" s="1"/>
  <c r="F16" i="33" s="1"/>
  <c r="G25" i="33"/>
  <c r="N173" i="33"/>
  <c r="N12" i="33"/>
  <c r="L111" i="33"/>
  <c r="G107" i="33"/>
  <c r="G33" i="33"/>
  <c r="L34" i="33"/>
  <c r="L13" i="33" s="1"/>
  <c r="L12" i="33" l="1"/>
  <c r="F12" i="33"/>
  <c r="F13" i="33"/>
  <c r="F29" i="33"/>
  <c r="L25" i="33"/>
  <c r="L107" i="33"/>
  <c r="F107" i="33" s="1"/>
  <c r="L106" i="33"/>
  <c r="L102" i="33" s="1"/>
  <c r="G102" i="33"/>
  <c r="F111" i="33"/>
  <c r="F34" i="33"/>
  <c r="F33" i="33" s="1"/>
  <c r="L33" i="33"/>
  <c r="F25" i="33" l="1"/>
  <c r="F106" i="33"/>
  <c r="F102" i="33"/>
  <c r="G62" i="33" l="1"/>
  <c r="G70" i="33"/>
  <c r="G86" i="33"/>
  <c r="L78" i="33"/>
  <c r="M70" i="33"/>
  <c r="L54" i="33"/>
  <c r="F90" i="33" l="1"/>
  <c r="O86" i="33"/>
  <c r="N86" i="33"/>
  <c r="M86" i="33"/>
  <c r="L86" i="33"/>
  <c r="E86" i="33"/>
  <c r="F66" i="33"/>
  <c r="F65" i="33"/>
  <c r="F64" i="33"/>
  <c r="F63" i="33"/>
  <c r="O62" i="33"/>
  <c r="N62" i="33"/>
  <c r="M62" i="33"/>
  <c r="E62" i="33"/>
  <c r="F62" i="33" l="1"/>
  <c r="M41" i="33" l="1"/>
  <c r="M78" i="33"/>
  <c r="M54" i="33"/>
  <c r="M46" i="33"/>
  <c r="M171" i="33" l="1"/>
  <c r="F73" i="33" l="1"/>
  <c r="F70" i="33" l="1"/>
  <c r="F82" i="33" l="1"/>
  <c r="F81" i="33"/>
  <c r="F80" i="33"/>
  <c r="F79" i="33"/>
  <c r="F58" i="33"/>
  <c r="F57" i="33"/>
  <c r="F56" i="33"/>
  <c r="F55" i="33"/>
  <c r="F54" i="33" l="1"/>
  <c r="F78" i="33"/>
  <c r="O78" i="33" l="1"/>
  <c r="N78" i="33"/>
  <c r="G78" i="33"/>
  <c r="E78" i="33"/>
  <c r="O54" i="33"/>
  <c r="N54" i="33"/>
  <c r="G54" i="33"/>
  <c r="E54" i="33"/>
  <c r="O50" i="33"/>
  <c r="O49" i="33"/>
  <c r="O48" i="33"/>
  <c r="O47" i="33"/>
  <c r="E46" i="33"/>
  <c r="O42" i="33" l="1"/>
  <c r="O172" i="33" s="1"/>
  <c r="O43" i="33"/>
  <c r="F43" i="33" s="1"/>
  <c r="O44" i="33"/>
  <c r="F44" i="33" s="1"/>
  <c r="O45" i="33"/>
  <c r="O175" i="33" s="1"/>
  <c r="N47" i="33"/>
  <c r="F48" i="33"/>
  <c r="F49" i="33"/>
  <c r="N50" i="33"/>
  <c r="O46" i="33"/>
  <c r="N45" i="33" l="1"/>
  <c r="N175" i="33" s="1"/>
  <c r="O174" i="33"/>
  <c r="F174" i="33" s="1"/>
  <c r="O173" i="33"/>
  <c r="F173" i="33" s="1"/>
  <c r="N42" i="33"/>
  <c r="N172" i="33" s="1"/>
  <c r="G47" i="33"/>
  <c r="N46" i="33"/>
  <c r="O171" i="33"/>
  <c r="O41" i="33"/>
  <c r="N171" i="33" l="1"/>
  <c r="G42" i="33"/>
  <c r="N41" i="33"/>
  <c r="L47" i="33"/>
  <c r="G50" i="33"/>
  <c r="G45" i="33" l="1"/>
  <c r="F45" i="33" s="1"/>
  <c r="L42" i="33"/>
  <c r="L41" i="33" s="1"/>
  <c r="G41" i="33"/>
  <c r="F41" i="33" s="1"/>
  <c r="G172" i="33"/>
  <c r="F47" i="33"/>
  <c r="G46" i="33"/>
  <c r="L50" i="33"/>
  <c r="L45" i="33" s="1"/>
  <c r="L172" i="33" l="1"/>
  <c r="F172" i="33" s="1"/>
  <c r="F42" i="33"/>
  <c r="G175" i="33"/>
  <c r="L46" i="33"/>
  <c r="F46" i="33" s="1"/>
  <c r="L175" i="33"/>
  <c r="F175" i="33" s="1"/>
  <c r="F171" i="33" s="1"/>
  <c r="F50" i="33"/>
  <c r="G171" i="33"/>
  <c r="L171" i="33" l="1"/>
</calcChain>
</file>

<file path=xl/sharedStrings.xml><?xml version="1.0" encoding="utf-8"?>
<sst xmlns="http://schemas.openxmlformats.org/spreadsheetml/2006/main" count="485" uniqueCount="100">
  <si>
    <t>Всего</t>
  </si>
  <si>
    <t>Средства федерального бюджета</t>
  </si>
  <si>
    <t>Итого</t>
  </si>
  <si>
    <t>№ п/п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</si>
  <si>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</si>
  <si>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</si>
  <si>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</si>
  <si>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</si>
  <si>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</si>
  <si>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</si>
  <si>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</si>
  <si>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</si>
  <si>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</si>
  <si>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</si>
  <si>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</si>
  <si>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</si>
  <si>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0</t>
  </si>
  <si>
    <t xml:space="preserve">       2026 год</t>
  </si>
  <si>
    <t xml:space="preserve">       2027 год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</si>
  <si>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</si>
  <si>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</si>
  <si>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</si>
  <si>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</si>
  <si>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X</t>
  </si>
  <si>
    <t>Х</t>
  </si>
  <si>
    <t>»</t>
  </si>
  <si>
    <t xml:space="preserve">Внебюджетные средства    </t>
  </si>
  <si>
    <t>Благоустроены лесопарковые зоны, ед.</t>
  </si>
  <si>
    <t>Итого по подпрограмме I:</t>
  </si>
  <si>
    <t>В том числе:</t>
  </si>
  <si>
    <t>12 месяцев</t>
  </si>
  <si>
    <t>1 квартал</t>
  </si>
  <si>
    <t>1 полугодие</t>
  </si>
  <si>
    <t>9 месяцев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</si>
  <si>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</si>
  <si>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</si>
  <si>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</si>
  <si>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</si>
  <si>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</si>
  <si>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</si>
  <si>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</si>
  <si>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</si>
  <si>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</si>
  <si>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>шт.</t>
  </si>
  <si>
    <t>2027 год</t>
  </si>
  <si>
    <t>2028 год</t>
  </si>
  <si>
    <t>2026-2030</t>
  </si>
  <si>
    <t xml:space="preserve">       2029 год</t>
  </si>
  <si>
    <t xml:space="preserve">       2030 год</t>
  </si>
  <si>
    <t>Итого 
2026 год</t>
  </si>
  <si>
    <t xml:space="preserve">       2028 год</t>
  </si>
  <si>
    <t>2</t>
  </si>
  <si>
    <t>2.2.</t>
  </si>
  <si>
    <t xml:space="preserve">1.1. </t>
  </si>
  <si>
    <r>
      <rPr>
        <sz val="11"/>
        <color theme="1"/>
        <rFont val="Times New Roman"/>
        <family val="1"/>
        <charset val="204"/>
      </rPr>
      <t>Мероприятие И4.01.
Реализация программ формирования современной городской среды в части благоустройства общественных территорий</t>
    </r>
    <r>
      <rPr>
        <b/>
        <sz val="11"/>
        <color theme="1"/>
        <rFont val="Times New Roman"/>
        <family val="1"/>
        <charset val="204"/>
      </rPr>
      <t xml:space="preserve">
</t>
    </r>
  </si>
  <si>
    <t>Благоустроены общественные территории, единица</t>
  </si>
  <si>
    <t xml:space="preserve">Мероприятие 01.27
Благоустройство лесопарковых зон за счет средств местного бюджета
</t>
  </si>
  <si>
    <t>Благоустроены лесопарковые зоны за счёт средств местного бюджета, единица</t>
  </si>
  <si>
    <t xml:space="preserve">Основное мероприятие 02. Обеспечение комфортной городской среды </t>
  </si>
  <si>
    <t xml:space="preserve">Мероприятие 02.02.
Содержание, ремонт и восстановление уличного освещения 
</t>
  </si>
  <si>
    <t>Количество светильников, единица</t>
  </si>
  <si>
    <t xml:space="preserve">Мероприятие 02.03.
Замена неэнергоэффективных светильников наружного освещения
</t>
  </si>
  <si>
    <t>Количество замененных неэнергоэффективных светильников наружного освещения, единица</t>
  </si>
  <si>
    <t xml:space="preserve">Мероприятие 02.04.
Установка шкафов управления наружным освещением
</t>
  </si>
  <si>
    <t>Количество установленных шкафов управления наружным освещением, единица</t>
  </si>
  <si>
    <t xml:space="preserve">Мероприятие 02.05.
Замена детских игровых площадок на дворовых территориях и территориях общего пользования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</si>
  <si>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</si>
  <si>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02.06.
Замена детских игровых площадок на дворовых территориях и территориях общего пользования (Установка ДИП)
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</si>
  <si>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</si>
  <si>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02.07.
Модернизация детских игровых площадок, установленных ранее с привлечением средств бюджета Московской области (Установка ДИП)
</t>
  </si>
  <si>
    <t>Модернизированы детские игровые площадки, установленные ранее с привлечением средств бюджета Московской области, единица</t>
  </si>
  <si>
    <t xml:space="preserve"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</si>
  <si>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</si>
  <si>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 xml:space="preserve">Мероприятие 02.09.
Содержание парков культуры и отдыха 
</t>
  </si>
  <si>
    <t>Обеспечено содержание парков культуры и отдыха, единица</t>
  </si>
  <si>
    <t xml:space="preserve">1.2. </t>
  </si>
  <si>
    <t>1.3.</t>
  </si>
  <si>
    <t>2.3.</t>
  </si>
  <si>
    <t>3</t>
  </si>
  <si>
    <t>3.1.</t>
  </si>
  <si>
    <t>3.2.</t>
  </si>
  <si>
    <t>3.3.</t>
  </si>
  <si>
    <t>3.4.</t>
  </si>
  <si>
    <t>3.5.</t>
  </si>
  <si>
    <t>3.6.</t>
  </si>
  <si>
    <t>3.7.</t>
  </si>
  <si>
    <t>3.8.</t>
  </si>
  <si>
    <t>Отдел  капитального ремонта дворовых и общественных территорий Администрации городского округа Домодедово</t>
  </si>
  <si>
    <t>7. Подпрограмма  I "Комфортная городская среда"</t>
  </si>
  <si>
    <t>7.1. Перечень мероприятий подпрограммы  I «Комфортная городская среда»</t>
  </si>
  <si>
    <t>х</t>
  </si>
  <si>
    <t>Благоустроены общественные территории за счет средств местного бюджета,ед.</t>
  </si>
  <si>
    <t>Изготовлено и установлено стел,ед.</t>
  </si>
  <si>
    <t>Установлены детские, игровые площадки за счет средств местного бюджета,ед.</t>
  </si>
  <si>
    <t>2.4.</t>
  </si>
  <si>
    <t>2.5.</t>
  </si>
  <si>
    <t>2.6.</t>
  </si>
  <si>
    <t>2.7.</t>
  </si>
  <si>
    <t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</si>
  <si>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 xml:space="preserve">Приложение №5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29.01.2026 № 377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</si>
</sst>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169">
    <xf numFmtId="0" fontId="0" fillId="0" borderId="0" xfId="0"/>
    <xf numFmtId="0" fontId="5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3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2" fontId="3" fillId="0" borderId="0" xfId="0" applyNumberFormat="1" applyFont="1" applyFill="1"/>
    <xf numFmtId="4" fontId="8" fillId="0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4" fontId="4" fillId="0" borderId="1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3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6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" fontId="4" fillId="2" borderId="5" xfId="0" applyNumberFormat="1" applyFont="1" applyFill="1" applyBorder="1" applyAlignment="1">
      <alignment horizontal="center" vertical="top" wrapText="1"/>
    </xf>
    <xf numFmtId="16" fontId="4" fillId="2" borderId="4" xfId="0" applyNumberFormat="1" applyFont="1" applyFill="1" applyBorder="1" applyAlignment="1">
      <alignment horizontal="center" vertical="top" wrapText="1"/>
    </xf>
    <xf numFmtId="16" fontId="4" fillId="2" borderId="3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1" fontId="4" fillId="2" borderId="5" xfId="0" applyNumberFormat="1" applyFont="1" applyFill="1" applyBorder="1" applyAlignment="1">
      <alignment horizontal="center" vertical="top" wrapText="1"/>
    </xf>
    <xf numFmtId="1" fontId="4" fillId="2" borderId="3" xfId="0" applyNumberFormat="1" applyFont="1" applyFill="1" applyBorder="1" applyAlignment="1">
      <alignment horizontal="center" vertical="top" wrapText="1"/>
    </xf>
    <xf numFmtId="1" fontId="4" fillId="2" borderId="9" xfId="0" applyNumberFormat="1" applyFont="1" applyFill="1" applyBorder="1" applyAlignment="1">
      <alignment horizontal="center" vertical="top" wrapText="1"/>
    </xf>
    <xf numFmtId="1" fontId="4" fillId="2" borderId="14" xfId="0" applyNumberFormat="1" applyFont="1" applyFill="1" applyBorder="1" applyAlignment="1">
      <alignment horizontal="center" vertical="top" wrapText="1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6" xfId="0" applyNumberFormat="1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top" wrapText="1"/>
    </xf>
    <xf numFmtId="1" fontId="4" fillId="2" borderId="7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" fontId="11" fillId="0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6"/>
  <sheetViews>
    <sheetView tabSelected="1" view="pageBreakPreview" zoomScale="70" zoomScaleNormal="100" zoomScaleSheetLayoutView="70" workbookViewId="0">
      <selection activeCell="A5" sqref="A5:P5"/>
    </sheetView>
  </sheetViews>
  <sheetFormatPr defaultColWidth="9.140625" defaultRowHeight="14.25" x14ac:dyDescent="0.2"/>
  <cols>
    <col min="1" max="1" width="6.7109375" style="3" customWidth="1"/>
    <col min="2" max="2" width="34.7109375" style="3" customWidth="1"/>
    <col min="3" max="3" width="13.85546875" style="3" customWidth="1"/>
    <col min="4" max="4" width="35.42578125" style="3" customWidth="1"/>
    <col min="5" max="5" width="20.5703125" style="16" hidden="1" customWidth="1"/>
    <col min="6" max="6" width="14.5703125" style="17" customWidth="1"/>
    <col min="7" max="7" width="7.85546875" style="17" bestFit="1" customWidth="1"/>
    <col min="8" max="8" width="8.28515625" style="17" bestFit="1" customWidth="1"/>
    <col min="9" max="9" width="10.42578125" style="17" bestFit="1" customWidth="1"/>
    <col min="10" max="10" width="8.5703125" style="17" bestFit="1" customWidth="1"/>
    <col min="11" max="11" width="9.5703125" style="17" bestFit="1" customWidth="1"/>
    <col min="12" max="13" width="14.5703125" style="16" customWidth="1"/>
    <col min="14" max="14" width="15" style="16" customWidth="1"/>
    <col min="15" max="15" width="12.85546875" style="16" customWidth="1"/>
    <col min="16" max="16" width="21.7109375" style="16" customWidth="1"/>
    <col min="17" max="17" width="18.7109375" style="3" customWidth="1"/>
    <col min="18" max="18" width="13.7109375" style="3" customWidth="1"/>
    <col min="19" max="19" width="9.85546875" style="3" bestFit="1" customWidth="1"/>
    <col min="20" max="20" width="12.5703125" style="3" customWidth="1"/>
    <col min="21" max="16384" width="9.140625" style="3"/>
  </cols>
  <sheetData>
    <row r="1" spans="1:17" x14ac:dyDescent="0.2">
      <c r="M1" s="165" t="s">
        <v>99</v>
      </c>
      <c r="N1" s="166"/>
      <c r="O1" s="166"/>
      <c r="P1" s="166"/>
    </row>
    <row r="2" spans="1:17" x14ac:dyDescent="0.2">
      <c r="M2" s="166"/>
      <c r="N2" s="166"/>
      <c r="O2" s="166"/>
      <c r="P2" s="166"/>
    </row>
    <row r="3" spans="1:17" ht="49.5" customHeight="1" x14ac:dyDescent="0.2">
      <c r="M3" s="166"/>
      <c r="N3" s="166"/>
      <c r="O3" s="166"/>
      <c r="P3" s="166"/>
    </row>
    <row r="4" spans="1:17" s="1" customFormat="1" ht="15.75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5"/>
    </row>
    <row r="5" spans="1:17" s="1" customFormat="1" ht="15.75" customHeight="1" x14ac:dyDescent="0.2">
      <c r="A5" s="151" t="s">
        <v>88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7" s="2" customFormat="1" ht="15.75" customHeight="1" x14ac:dyDescent="0.2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7" ht="22.5" customHeight="1" x14ac:dyDescent="0.2">
      <c r="A7" s="151" t="s">
        <v>89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7" s="2" customFormat="1" ht="15.75" x14ac:dyDescent="0.2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27"/>
      <c r="M8" s="27"/>
      <c r="N8" s="27"/>
      <c r="O8" s="27"/>
      <c r="P8" s="27"/>
    </row>
    <row r="9" spans="1:17" ht="18" customHeight="1" x14ac:dyDescent="0.2">
      <c r="A9" s="80" t="s">
        <v>3</v>
      </c>
      <c r="B9" s="80" t="s">
        <v>10</v>
      </c>
      <c r="C9" s="80" t="s">
        <v>11</v>
      </c>
      <c r="D9" s="80" t="s">
        <v>5</v>
      </c>
      <c r="E9" s="152" t="s">
        <v>14</v>
      </c>
      <c r="F9" s="154" t="s">
        <v>12</v>
      </c>
      <c r="G9" s="156" t="s">
        <v>6</v>
      </c>
      <c r="H9" s="157"/>
      <c r="I9" s="157"/>
      <c r="J9" s="157"/>
      <c r="K9" s="157"/>
      <c r="L9" s="157"/>
      <c r="M9" s="157"/>
      <c r="N9" s="157"/>
      <c r="O9" s="158"/>
      <c r="P9" s="154" t="s">
        <v>7</v>
      </c>
    </row>
    <row r="10" spans="1:17" ht="42" customHeight="1" x14ac:dyDescent="0.2">
      <c r="A10" s="82"/>
      <c r="B10" s="82"/>
      <c r="C10" s="82"/>
      <c r="D10" s="82"/>
      <c r="E10" s="153"/>
      <c r="F10" s="155"/>
      <c r="G10" s="83" t="s">
        <v>17</v>
      </c>
      <c r="H10" s="84"/>
      <c r="I10" s="84"/>
      <c r="J10" s="84"/>
      <c r="K10" s="85"/>
      <c r="L10" s="29" t="s">
        <v>44</v>
      </c>
      <c r="M10" s="30" t="s">
        <v>45</v>
      </c>
      <c r="N10" s="29" t="s">
        <v>47</v>
      </c>
      <c r="O10" s="29" t="s">
        <v>48</v>
      </c>
      <c r="P10" s="155"/>
    </row>
    <row r="11" spans="1:17" ht="15" x14ac:dyDescent="0.2">
      <c r="A11" s="31">
        <v>1</v>
      </c>
      <c r="B11" s="31">
        <v>2</v>
      </c>
      <c r="C11" s="31">
        <v>3</v>
      </c>
      <c r="D11" s="31">
        <v>4</v>
      </c>
      <c r="E11" s="32">
        <v>5</v>
      </c>
      <c r="F11" s="33">
        <v>5</v>
      </c>
      <c r="G11" s="159">
        <v>6</v>
      </c>
      <c r="H11" s="160"/>
      <c r="I11" s="160"/>
      <c r="J11" s="160"/>
      <c r="K11" s="161"/>
      <c r="L11" s="33">
        <v>7</v>
      </c>
      <c r="M11" s="34">
        <v>8</v>
      </c>
      <c r="N11" s="33">
        <v>9</v>
      </c>
      <c r="O11" s="33">
        <v>10</v>
      </c>
      <c r="P11" s="33">
        <v>11</v>
      </c>
    </row>
    <row r="12" spans="1:17" ht="17.25" customHeight="1" x14ac:dyDescent="0.2">
      <c r="A12" s="108" t="s">
        <v>15</v>
      </c>
      <c r="B12" s="123" t="s">
        <v>40</v>
      </c>
      <c r="C12" s="114" t="s">
        <v>46</v>
      </c>
      <c r="D12" s="35" t="s">
        <v>2</v>
      </c>
      <c r="E12" s="36">
        <v>0</v>
      </c>
      <c r="F12" s="37">
        <f>SUM(G12:O12)</f>
        <v>222327.13999999998</v>
      </c>
      <c r="G12" s="103">
        <f>SUM(G13:K16)</f>
        <v>55271.24</v>
      </c>
      <c r="H12" s="104"/>
      <c r="I12" s="104"/>
      <c r="J12" s="104"/>
      <c r="K12" s="105"/>
      <c r="L12" s="37">
        <f>SUM(L13:L16)</f>
        <v>121633.9</v>
      </c>
      <c r="M12" s="37">
        <f>SUM(M13:M16)</f>
        <v>45422</v>
      </c>
      <c r="N12" s="37">
        <f>SUM(N13:N16)</f>
        <v>0</v>
      </c>
      <c r="O12" s="37">
        <f>SUM(O13:O16)</f>
        <v>0</v>
      </c>
      <c r="P12" s="86" t="s">
        <v>90</v>
      </c>
    </row>
    <row r="13" spans="1:17" ht="17.25" customHeight="1" x14ac:dyDescent="0.2">
      <c r="A13" s="109"/>
      <c r="B13" s="124"/>
      <c r="C13" s="115"/>
      <c r="D13" s="35" t="s">
        <v>1</v>
      </c>
      <c r="E13" s="36">
        <v>0</v>
      </c>
      <c r="F13" s="37">
        <f>SUM(G13:O13)</f>
        <v>0</v>
      </c>
      <c r="G13" s="103">
        <f>G17+G34+G26</f>
        <v>0</v>
      </c>
      <c r="H13" s="104"/>
      <c r="I13" s="104"/>
      <c r="J13" s="104"/>
      <c r="K13" s="105"/>
      <c r="L13" s="37">
        <f t="shared" ref="L13:O16" si="0">L17+L26+L34</f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87"/>
    </row>
    <row r="14" spans="1:17" ht="28.5" x14ac:dyDescent="0.2">
      <c r="A14" s="109"/>
      <c r="B14" s="124"/>
      <c r="C14" s="115"/>
      <c r="D14" s="35" t="s">
        <v>4</v>
      </c>
      <c r="E14" s="36">
        <v>0</v>
      </c>
      <c r="F14" s="37">
        <f t="shared" ref="F14:F15" si="1">SUM(G14:O14)</f>
        <v>55082.46</v>
      </c>
      <c r="G14" s="103">
        <f>G18+G35+G27</f>
        <v>3473.67</v>
      </c>
      <c r="H14" s="104"/>
      <c r="I14" s="104"/>
      <c r="J14" s="104"/>
      <c r="K14" s="105"/>
      <c r="L14" s="37">
        <f t="shared" si="0"/>
        <v>51608.79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87"/>
    </row>
    <row r="15" spans="1:17" ht="28.5" x14ac:dyDescent="0.2">
      <c r="A15" s="109"/>
      <c r="B15" s="124"/>
      <c r="C15" s="115"/>
      <c r="D15" s="35" t="s">
        <v>9</v>
      </c>
      <c r="E15" s="36">
        <v>0</v>
      </c>
      <c r="F15" s="37">
        <f t="shared" si="1"/>
        <v>167244.68</v>
      </c>
      <c r="G15" s="103">
        <f>G19+G36+G28</f>
        <v>51797.57</v>
      </c>
      <c r="H15" s="104"/>
      <c r="I15" s="104"/>
      <c r="J15" s="104"/>
      <c r="K15" s="105"/>
      <c r="L15" s="37">
        <f t="shared" si="0"/>
        <v>70025.11</v>
      </c>
      <c r="M15" s="37">
        <f t="shared" si="0"/>
        <v>45422</v>
      </c>
      <c r="N15" s="37">
        <f t="shared" si="0"/>
        <v>0</v>
      </c>
      <c r="O15" s="37">
        <f t="shared" si="0"/>
        <v>0</v>
      </c>
      <c r="P15" s="88"/>
      <c r="Q15" s="11"/>
    </row>
    <row r="16" spans="1:17" ht="14.25" customHeight="1" x14ac:dyDescent="0.2">
      <c r="A16" s="110"/>
      <c r="B16" s="125"/>
      <c r="C16" s="116"/>
      <c r="D16" s="35" t="s">
        <v>26</v>
      </c>
      <c r="E16" s="36">
        <v>0</v>
      </c>
      <c r="F16" s="45">
        <f>SUM(G16:O16)</f>
        <v>0</v>
      </c>
      <c r="G16" s="103">
        <f>G20+G37+G29</f>
        <v>0</v>
      </c>
      <c r="H16" s="104"/>
      <c r="I16" s="104"/>
      <c r="J16" s="104"/>
      <c r="K16" s="105"/>
      <c r="L16" s="37">
        <f t="shared" si="0"/>
        <v>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86" t="s">
        <v>87</v>
      </c>
    </row>
    <row r="17" spans="1:19" ht="15" customHeight="1" x14ac:dyDescent="0.2">
      <c r="A17" s="139" t="s">
        <v>53</v>
      </c>
      <c r="B17" s="123" t="s">
        <v>54</v>
      </c>
      <c r="C17" s="80" t="s">
        <v>46</v>
      </c>
      <c r="D17" s="38" t="s">
        <v>2</v>
      </c>
      <c r="E17" s="39">
        <f>SUM(E18:E21)</f>
        <v>0</v>
      </c>
      <c r="F17" s="29">
        <f>SUM(G17:O17)</f>
        <v>0</v>
      </c>
      <c r="G17" s="83">
        <v>0</v>
      </c>
      <c r="H17" s="84"/>
      <c r="I17" s="84"/>
      <c r="J17" s="84"/>
      <c r="K17" s="85"/>
      <c r="L17" s="39">
        <v>0</v>
      </c>
      <c r="M17" s="39">
        <f>SUM(M18:M21)</f>
        <v>0</v>
      </c>
      <c r="N17" s="39">
        <f>SUM(N18:N21)</f>
        <v>0</v>
      </c>
      <c r="O17" s="39">
        <f>SUM(O18:O21)</f>
        <v>0</v>
      </c>
      <c r="P17" s="87"/>
      <c r="Q17" s="11"/>
    </row>
    <row r="18" spans="1:19" ht="15" x14ac:dyDescent="0.2">
      <c r="A18" s="140"/>
      <c r="B18" s="142"/>
      <c r="C18" s="144"/>
      <c r="D18" s="38" t="s">
        <v>1</v>
      </c>
      <c r="E18" s="39">
        <v>0</v>
      </c>
      <c r="F18" s="29">
        <f t="shared" ref="F18:F21" si="2">SUM(G18:O18)</f>
        <v>0</v>
      </c>
      <c r="G18" s="83">
        <v>0</v>
      </c>
      <c r="H18" s="84"/>
      <c r="I18" s="84"/>
      <c r="J18" s="84"/>
      <c r="K18" s="85"/>
      <c r="L18" s="39">
        <v>0</v>
      </c>
      <c r="M18" s="40">
        <v>0</v>
      </c>
      <c r="N18" s="39">
        <f t="shared" ref="N18" si="3">SUM(O18:R18)</f>
        <v>0</v>
      </c>
      <c r="O18" s="39">
        <f>SUM(Q18:S18)</f>
        <v>0</v>
      </c>
      <c r="P18" s="87"/>
      <c r="S18" s="11"/>
    </row>
    <row r="19" spans="1:19" ht="30" x14ac:dyDescent="0.2">
      <c r="A19" s="140"/>
      <c r="B19" s="142"/>
      <c r="C19" s="144"/>
      <c r="D19" s="38" t="s">
        <v>4</v>
      </c>
      <c r="E19" s="39">
        <v>0</v>
      </c>
      <c r="F19" s="29">
        <f t="shared" si="2"/>
        <v>0</v>
      </c>
      <c r="G19" s="83">
        <v>0</v>
      </c>
      <c r="H19" s="84"/>
      <c r="I19" s="84"/>
      <c r="J19" s="84"/>
      <c r="K19" s="85"/>
      <c r="L19" s="39">
        <v>0</v>
      </c>
      <c r="M19" s="40">
        <v>0</v>
      </c>
      <c r="N19" s="39">
        <v>0</v>
      </c>
      <c r="O19" s="39">
        <v>0</v>
      </c>
      <c r="P19" s="87"/>
    </row>
    <row r="20" spans="1:19" ht="30" x14ac:dyDescent="0.2">
      <c r="A20" s="140"/>
      <c r="B20" s="142"/>
      <c r="C20" s="144"/>
      <c r="D20" s="38" t="s">
        <v>9</v>
      </c>
      <c r="E20" s="39">
        <v>0</v>
      </c>
      <c r="F20" s="29">
        <f t="shared" si="2"/>
        <v>0</v>
      </c>
      <c r="G20" s="83">
        <v>0</v>
      </c>
      <c r="H20" s="84"/>
      <c r="I20" s="84"/>
      <c r="J20" s="84"/>
      <c r="K20" s="85"/>
      <c r="L20" s="39">
        <v>0</v>
      </c>
      <c r="M20" s="40">
        <v>0</v>
      </c>
      <c r="N20" s="39">
        <v>0</v>
      </c>
      <c r="O20" s="39">
        <v>0</v>
      </c>
      <c r="P20" s="87"/>
    </row>
    <row r="21" spans="1:19" ht="15" customHeight="1" x14ac:dyDescent="0.2">
      <c r="A21" s="140"/>
      <c r="B21" s="143"/>
      <c r="C21" s="145"/>
      <c r="D21" s="38" t="s">
        <v>13</v>
      </c>
      <c r="E21" s="39">
        <v>0</v>
      </c>
      <c r="F21" s="29">
        <f t="shared" si="2"/>
        <v>0</v>
      </c>
      <c r="G21" s="83">
        <v>0</v>
      </c>
      <c r="H21" s="84"/>
      <c r="I21" s="84"/>
      <c r="J21" s="84"/>
      <c r="K21" s="85"/>
      <c r="L21" s="39">
        <f>SUM(G21:J21)</f>
        <v>0</v>
      </c>
      <c r="M21" s="40">
        <v>0</v>
      </c>
      <c r="N21" s="39">
        <f t="shared" ref="N21" si="4">SUM(O21:R21)</f>
        <v>0</v>
      </c>
      <c r="O21" s="39">
        <f>SUM(Q21:S21)</f>
        <v>0</v>
      </c>
      <c r="P21" s="87"/>
    </row>
    <row r="22" spans="1:19" s="10" customFormat="1" ht="15" customHeight="1" x14ac:dyDescent="0.2">
      <c r="A22" s="140"/>
      <c r="B22" s="146" t="s">
        <v>55</v>
      </c>
      <c r="C22" s="147" t="s">
        <v>23</v>
      </c>
      <c r="D22" s="148" t="s">
        <v>23</v>
      </c>
      <c r="E22" s="41"/>
      <c r="F22" s="95" t="s">
        <v>0</v>
      </c>
      <c r="G22" s="97" t="s">
        <v>49</v>
      </c>
      <c r="H22" s="98" t="s">
        <v>29</v>
      </c>
      <c r="I22" s="98"/>
      <c r="J22" s="98"/>
      <c r="K22" s="98"/>
      <c r="L22" s="86" t="s">
        <v>18</v>
      </c>
      <c r="M22" s="86" t="s">
        <v>50</v>
      </c>
      <c r="N22" s="86" t="s">
        <v>47</v>
      </c>
      <c r="O22" s="86" t="s">
        <v>48</v>
      </c>
      <c r="P22" s="86" t="s">
        <v>90</v>
      </c>
    </row>
    <row r="23" spans="1:19" ht="15" x14ac:dyDescent="0.2">
      <c r="A23" s="140"/>
      <c r="B23" s="146"/>
      <c r="C23" s="147"/>
      <c r="D23" s="149"/>
      <c r="E23" s="39"/>
      <c r="F23" s="96"/>
      <c r="G23" s="97"/>
      <c r="H23" s="42" t="s">
        <v>31</v>
      </c>
      <c r="I23" s="42" t="s">
        <v>32</v>
      </c>
      <c r="J23" s="42" t="s">
        <v>33</v>
      </c>
      <c r="K23" s="42" t="s">
        <v>30</v>
      </c>
      <c r="L23" s="88"/>
      <c r="M23" s="88"/>
      <c r="N23" s="88"/>
      <c r="O23" s="88"/>
      <c r="P23" s="87"/>
    </row>
    <row r="24" spans="1:19" s="14" customFormat="1" ht="15" x14ac:dyDescent="0.2">
      <c r="A24" s="141"/>
      <c r="B24" s="146"/>
      <c r="C24" s="147"/>
      <c r="D24" s="149"/>
      <c r="E24" s="39"/>
      <c r="F24" s="32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32">
        <v>0</v>
      </c>
      <c r="M24" s="43">
        <v>0</v>
      </c>
      <c r="N24" s="32">
        <v>0</v>
      </c>
      <c r="O24" s="32">
        <v>0</v>
      </c>
      <c r="P24" s="88"/>
    </row>
    <row r="25" spans="1:19" ht="15" customHeight="1" x14ac:dyDescent="0.2">
      <c r="A25" s="74" t="s">
        <v>75</v>
      </c>
      <c r="B25" s="117" t="s">
        <v>41</v>
      </c>
      <c r="C25" s="80" t="s">
        <v>46</v>
      </c>
      <c r="D25" s="38" t="s">
        <v>2</v>
      </c>
      <c r="E25" s="39">
        <f>SUM(E26:E29)</f>
        <v>0</v>
      </c>
      <c r="F25" s="29">
        <f>SUM(F26:F29)</f>
        <v>83206.14</v>
      </c>
      <c r="G25" s="83">
        <f>G26+G27+G28+G29</f>
        <v>5247.24</v>
      </c>
      <c r="H25" s="84"/>
      <c r="I25" s="84"/>
      <c r="J25" s="84"/>
      <c r="K25" s="85"/>
      <c r="L25" s="39">
        <f>SUM(L26:L29)</f>
        <v>77958.899999999994</v>
      </c>
      <c r="M25" s="39">
        <f>SUM(M26:M29)</f>
        <v>0</v>
      </c>
      <c r="N25" s="39">
        <f>SUM(N26:N29)</f>
        <v>0</v>
      </c>
      <c r="O25" s="39">
        <f>SUM(O26:O29)</f>
        <v>0</v>
      </c>
      <c r="P25" s="86" t="s">
        <v>87</v>
      </c>
      <c r="Q25" s="11"/>
    </row>
    <row r="26" spans="1:19" ht="15" x14ac:dyDescent="0.2">
      <c r="A26" s="75"/>
      <c r="B26" s="118"/>
      <c r="C26" s="81"/>
      <c r="D26" s="38" t="s">
        <v>1</v>
      </c>
      <c r="E26" s="39">
        <v>0</v>
      </c>
      <c r="F26" s="29">
        <f t="shared" ref="F26:F29" si="5">SUM(G26:O26)</f>
        <v>0</v>
      </c>
      <c r="G26" s="83">
        <f>SUM(N26:P26)</f>
        <v>0</v>
      </c>
      <c r="H26" s="84"/>
      <c r="I26" s="84"/>
      <c r="J26" s="84"/>
      <c r="K26" s="85"/>
      <c r="L26" s="39">
        <f>SUM(G26:J26)</f>
        <v>0</v>
      </c>
      <c r="M26" s="40">
        <v>0</v>
      </c>
      <c r="N26" s="39">
        <f t="shared" ref="N26" si="6">SUM(O26:R26)</f>
        <v>0</v>
      </c>
      <c r="O26" s="39">
        <f>SUM(Q26:S26)</f>
        <v>0</v>
      </c>
      <c r="P26" s="87"/>
      <c r="S26" s="11"/>
    </row>
    <row r="27" spans="1:19" ht="30" x14ac:dyDescent="0.2">
      <c r="A27" s="75"/>
      <c r="B27" s="118"/>
      <c r="C27" s="81"/>
      <c r="D27" s="38" t="s">
        <v>4</v>
      </c>
      <c r="E27" s="39">
        <v>0</v>
      </c>
      <c r="F27" s="29">
        <f t="shared" si="5"/>
        <v>55082.46</v>
      </c>
      <c r="G27" s="83">
        <v>3473.67</v>
      </c>
      <c r="H27" s="84"/>
      <c r="I27" s="84"/>
      <c r="J27" s="84"/>
      <c r="K27" s="85"/>
      <c r="L27" s="39">
        <v>51608.79</v>
      </c>
      <c r="M27" s="40">
        <v>0</v>
      </c>
      <c r="N27" s="39">
        <v>0</v>
      </c>
      <c r="O27" s="39">
        <v>0</v>
      </c>
      <c r="P27" s="87"/>
    </row>
    <row r="28" spans="1:19" ht="54" customHeight="1" x14ac:dyDescent="0.2">
      <c r="A28" s="75"/>
      <c r="B28" s="118"/>
      <c r="C28" s="81"/>
      <c r="D28" s="38" t="s">
        <v>9</v>
      </c>
      <c r="E28" s="39">
        <v>0</v>
      </c>
      <c r="F28" s="29">
        <f t="shared" si="5"/>
        <v>28123.68</v>
      </c>
      <c r="G28" s="83">
        <v>1773.57</v>
      </c>
      <c r="H28" s="84"/>
      <c r="I28" s="84"/>
      <c r="J28" s="84"/>
      <c r="K28" s="85"/>
      <c r="L28" s="39">
        <v>26350.11</v>
      </c>
      <c r="M28" s="40">
        <v>0</v>
      </c>
      <c r="N28" s="39">
        <v>0</v>
      </c>
      <c r="O28" s="39">
        <v>0</v>
      </c>
      <c r="P28" s="87"/>
    </row>
    <row r="29" spans="1:19" ht="25.5" customHeight="1" x14ac:dyDescent="0.2">
      <c r="A29" s="75"/>
      <c r="B29" s="119"/>
      <c r="C29" s="82"/>
      <c r="D29" s="38" t="s">
        <v>13</v>
      </c>
      <c r="E29" s="39">
        <v>0</v>
      </c>
      <c r="F29" s="29">
        <f t="shared" si="5"/>
        <v>0</v>
      </c>
      <c r="G29" s="83">
        <f>SUM(N29:P29)</f>
        <v>0</v>
      </c>
      <c r="H29" s="84"/>
      <c r="I29" s="84"/>
      <c r="J29" s="84"/>
      <c r="K29" s="85"/>
      <c r="L29" s="39">
        <f>SUM(G29:J29)</f>
        <v>0</v>
      </c>
      <c r="M29" s="40">
        <v>0</v>
      </c>
      <c r="N29" s="39">
        <f t="shared" ref="N29" si="7">SUM(O29:R29)</f>
        <v>0</v>
      </c>
      <c r="O29" s="39">
        <f>SUM(Q29:S29)</f>
        <v>0</v>
      </c>
      <c r="P29" s="87"/>
    </row>
    <row r="30" spans="1:19" s="10" customFormat="1" ht="15" customHeight="1" x14ac:dyDescent="0.2">
      <c r="A30" s="75"/>
      <c r="B30" s="120" t="s">
        <v>42</v>
      </c>
      <c r="C30" s="92" t="s">
        <v>23</v>
      </c>
      <c r="D30" s="92" t="s">
        <v>23</v>
      </c>
      <c r="E30" s="41"/>
      <c r="F30" s="95" t="s">
        <v>0</v>
      </c>
      <c r="G30" s="97" t="s">
        <v>49</v>
      </c>
      <c r="H30" s="98" t="s">
        <v>29</v>
      </c>
      <c r="I30" s="98"/>
      <c r="J30" s="98"/>
      <c r="K30" s="98"/>
      <c r="L30" s="86" t="s">
        <v>18</v>
      </c>
      <c r="M30" s="86" t="s">
        <v>50</v>
      </c>
      <c r="N30" s="86" t="s">
        <v>47</v>
      </c>
      <c r="O30" s="86" t="s">
        <v>48</v>
      </c>
      <c r="P30" s="129" t="s">
        <v>90</v>
      </c>
    </row>
    <row r="31" spans="1:19" ht="15" x14ac:dyDescent="0.2">
      <c r="A31" s="75"/>
      <c r="B31" s="121"/>
      <c r="C31" s="93"/>
      <c r="D31" s="93"/>
      <c r="E31" s="39"/>
      <c r="F31" s="96"/>
      <c r="G31" s="97"/>
      <c r="H31" s="42" t="s">
        <v>31</v>
      </c>
      <c r="I31" s="42" t="s">
        <v>32</v>
      </c>
      <c r="J31" s="42" t="s">
        <v>33</v>
      </c>
      <c r="K31" s="42" t="s">
        <v>30</v>
      </c>
      <c r="L31" s="88"/>
      <c r="M31" s="88"/>
      <c r="N31" s="88"/>
      <c r="O31" s="88"/>
      <c r="P31" s="129"/>
    </row>
    <row r="32" spans="1:19" s="14" customFormat="1" ht="15" x14ac:dyDescent="0.2">
      <c r="A32" s="76"/>
      <c r="B32" s="122"/>
      <c r="C32" s="94"/>
      <c r="D32" s="94"/>
      <c r="E32" s="39"/>
      <c r="F32" s="32">
        <v>2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32">
        <v>2</v>
      </c>
      <c r="M32" s="43">
        <v>0</v>
      </c>
      <c r="N32" s="32">
        <v>0</v>
      </c>
      <c r="O32" s="32">
        <v>0</v>
      </c>
      <c r="P32" s="129"/>
    </row>
    <row r="33" spans="1:19" ht="15" customHeight="1" x14ac:dyDescent="0.2">
      <c r="A33" s="74" t="s">
        <v>76</v>
      </c>
      <c r="B33" s="162" t="s">
        <v>98</v>
      </c>
      <c r="C33" s="80" t="s">
        <v>46</v>
      </c>
      <c r="D33" s="38" t="s">
        <v>2</v>
      </c>
      <c r="E33" s="39">
        <f>SUM(E34:E37)</f>
        <v>0</v>
      </c>
      <c r="F33" s="29">
        <f>SUM(F34:F37)</f>
        <v>139121</v>
      </c>
      <c r="G33" s="83">
        <f>G34+G35+G36+G37</f>
        <v>50024</v>
      </c>
      <c r="H33" s="84"/>
      <c r="I33" s="84"/>
      <c r="J33" s="84"/>
      <c r="K33" s="85"/>
      <c r="L33" s="39">
        <f>SUM(L34:L37)</f>
        <v>43675</v>
      </c>
      <c r="M33" s="39">
        <f>SUM(M34:M37)</f>
        <v>45422</v>
      </c>
      <c r="N33" s="39">
        <f>SUM(N34:N37)</f>
        <v>0</v>
      </c>
      <c r="O33" s="39">
        <f>SUM(O34:O37)</f>
        <v>0</v>
      </c>
      <c r="P33" s="86" t="s">
        <v>87</v>
      </c>
      <c r="Q33" s="11"/>
    </row>
    <row r="34" spans="1:19" ht="15" x14ac:dyDescent="0.2">
      <c r="A34" s="75"/>
      <c r="B34" s="163"/>
      <c r="C34" s="81"/>
      <c r="D34" s="38" t="s">
        <v>1</v>
      </c>
      <c r="E34" s="39">
        <v>0</v>
      </c>
      <c r="F34" s="29">
        <f>SUM(L34:O34)</f>
        <v>0</v>
      </c>
      <c r="G34" s="83">
        <f>SUM(N34:P34)</f>
        <v>0</v>
      </c>
      <c r="H34" s="84"/>
      <c r="I34" s="84"/>
      <c r="J34" s="84"/>
      <c r="K34" s="85"/>
      <c r="L34" s="39">
        <f>SUM(G34:J34)</f>
        <v>0</v>
      </c>
      <c r="M34" s="40">
        <v>0</v>
      </c>
      <c r="N34" s="39">
        <f t="shared" ref="N34" si="8">SUM(O34:R34)</f>
        <v>0</v>
      </c>
      <c r="O34" s="39">
        <f>SUM(Q34:S34)</f>
        <v>0</v>
      </c>
      <c r="P34" s="87"/>
      <c r="S34" s="11"/>
    </row>
    <row r="35" spans="1:19" ht="30" x14ac:dyDescent="0.2">
      <c r="A35" s="75"/>
      <c r="B35" s="163"/>
      <c r="C35" s="81"/>
      <c r="D35" s="38" t="s">
        <v>4</v>
      </c>
      <c r="E35" s="39">
        <v>0</v>
      </c>
      <c r="F35" s="29">
        <f>SUM(L35:O35)</f>
        <v>0</v>
      </c>
      <c r="G35" s="83">
        <v>0</v>
      </c>
      <c r="H35" s="84"/>
      <c r="I35" s="84"/>
      <c r="J35" s="84"/>
      <c r="K35" s="85"/>
      <c r="L35" s="39">
        <v>0</v>
      </c>
      <c r="M35" s="40">
        <v>0</v>
      </c>
      <c r="N35" s="39">
        <v>0</v>
      </c>
      <c r="O35" s="39">
        <v>0</v>
      </c>
      <c r="P35" s="87"/>
    </row>
    <row r="36" spans="1:19" ht="48" customHeight="1" x14ac:dyDescent="0.2">
      <c r="A36" s="75"/>
      <c r="B36" s="163"/>
      <c r="C36" s="81"/>
      <c r="D36" s="38" t="s">
        <v>9</v>
      </c>
      <c r="E36" s="39">
        <v>0</v>
      </c>
      <c r="F36" s="29">
        <f>SUM(G36:O36)</f>
        <v>139121</v>
      </c>
      <c r="G36" s="83">
        <v>50024</v>
      </c>
      <c r="H36" s="84"/>
      <c r="I36" s="84"/>
      <c r="J36" s="84"/>
      <c r="K36" s="85"/>
      <c r="L36" s="39">
        <v>43675</v>
      </c>
      <c r="M36" s="40">
        <v>45422</v>
      </c>
      <c r="N36" s="39">
        <v>0</v>
      </c>
      <c r="O36" s="39">
        <v>0</v>
      </c>
      <c r="P36" s="87"/>
    </row>
    <row r="37" spans="1:19" ht="46.5" customHeight="1" x14ac:dyDescent="0.2">
      <c r="A37" s="75"/>
      <c r="B37" s="164"/>
      <c r="C37" s="82"/>
      <c r="D37" s="38" t="s">
        <v>13</v>
      </c>
      <c r="E37" s="39">
        <v>0</v>
      </c>
      <c r="F37" s="29">
        <f>SUM(G37:O37)</f>
        <v>0</v>
      </c>
      <c r="G37" s="83">
        <v>0</v>
      </c>
      <c r="H37" s="84"/>
      <c r="I37" s="84"/>
      <c r="J37" s="84"/>
      <c r="K37" s="85"/>
      <c r="L37" s="39">
        <v>0</v>
      </c>
      <c r="M37" s="40">
        <v>0</v>
      </c>
      <c r="N37" s="39">
        <f t="shared" ref="N37" si="9">SUM(O37:R37)</f>
        <v>0</v>
      </c>
      <c r="O37" s="39">
        <f>SUM(Q37:S37)</f>
        <v>0</v>
      </c>
      <c r="P37" s="88"/>
    </row>
    <row r="38" spans="1:19" s="10" customFormat="1" ht="15" customHeight="1" x14ac:dyDescent="0.2">
      <c r="A38" s="75"/>
      <c r="B38" s="120" t="s">
        <v>91</v>
      </c>
      <c r="C38" s="92" t="s">
        <v>23</v>
      </c>
      <c r="D38" s="92" t="s">
        <v>23</v>
      </c>
      <c r="E38" s="41"/>
      <c r="F38" s="95" t="s">
        <v>0</v>
      </c>
      <c r="G38" s="97" t="s">
        <v>49</v>
      </c>
      <c r="H38" s="98" t="s">
        <v>29</v>
      </c>
      <c r="I38" s="98"/>
      <c r="J38" s="98"/>
      <c r="K38" s="98"/>
      <c r="L38" s="86" t="s">
        <v>18</v>
      </c>
      <c r="M38" s="86" t="s">
        <v>50</v>
      </c>
      <c r="N38" s="86" t="s">
        <v>47</v>
      </c>
      <c r="O38" s="86" t="s">
        <v>48</v>
      </c>
      <c r="P38" s="86" t="s">
        <v>90</v>
      </c>
    </row>
    <row r="39" spans="1:19" ht="15" x14ac:dyDescent="0.2">
      <c r="A39" s="75"/>
      <c r="B39" s="121"/>
      <c r="C39" s="93"/>
      <c r="D39" s="93"/>
      <c r="E39" s="39"/>
      <c r="F39" s="96"/>
      <c r="G39" s="97"/>
      <c r="H39" s="42" t="s">
        <v>31</v>
      </c>
      <c r="I39" s="42" t="s">
        <v>32</v>
      </c>
      <c r="J39" s="42" t="s">
        <v>33</v>
      </c>
      <c r="K39" s="42" t="s">
        <v>30</v>
      </c>
      <c r="L39" s="88"/>
      <c r="M39" s="88"/>
      <c r="N39" s="88"/>
      <c r="O39" s="88"/>
      <c r="P39" s="87"/>
    </row>
    <row r="40" spans="1:19" s="14" customFormat="1" ht="15" x14ac:dyDescent="0.2">
      <c r="A40" s="76"/>
      <c r="B40" s="122"/>
      <c r="C40" s="94"/>
      <c r="D40" s="94"/>
      <c r="E40" s="39"/>
      <c r="F40" s="32">
        <v>3</v>
      </c>
      <c r="G40" s="43">
        <v>1</v>
      </c>
      <c r="H40" s="43">
        <v>0</v>
      </c>
      <c r="I40" s="43">
        <v>0</v>
      </c>
      <c r="J40" s="43">
        <v>0</v>
      </c>
      <c r="K40" s="43">
        <v>1</v>
      </c>
      <c r="L40" s="32">
        <v>1</v>
      </c>
      <c r="M40" s="43">
        <v>1</v>
      </c>
      <c r="N40" s="32">
        <v>0</v>
      </c>
      <c r="O40" s="32">
        <v>0</v>
      </c>
      <c r="P40" s="87"/>
    </row>
    <row r="41" spans="1:19" ht="17.25" customHeight="1" x14ac:dyDescent="0.2">
      <c r="A41" s="108" t="s">
        <v>51</v>
      </c>
      <c r="B41" s="123" t="s">
        <v>19</v>
      </c>
      <c r="C41" s="114" t="s">
        <v>46</v>
      </c>
      <c r="D41" s="35" t="s">
        <v>2</v>
      </c>
      <c r="E41" s="36">
        <v>0</v>
      </c>
      <c r="F41" s="36">
        <f>SUM(G41:O41)</f>
        <v>89582</v>
      </c>
      <c r="G41" s="103">
        <f>SUM(G42:K45)</f>
        <v>89582</v>
      </c>
      <c r="H41" s="104"/>
      <c r="I41" s="104"/>
      <c r="J41" s="104"/>
      <c r="K41" s="105"/>
      <c r="L41" s="37">
        <f>SUM(L42:L45)</f>
        <v>0</v>
      </c>
      <c r="M41" s="37">
        <f>SUM(M42:M45)</f>
        <v>0</v>
      </c>
      <c r="N41" s="37">
        <f>SUM(N42:N45)</f>
        <v>0</v>
      </c>
      <c r="O41" s="37">
        <f>SUM(O42:O45)</f>
        <v>0</v>
      </c>
      <c r="P41" s="86" t="s">
        <v>90</v>
      </c>
    </row>
    <row r="42" spans="1:19" ht="17.25" customHeight="1" x14ac:dyDescent="0.2">
      <c r="A42" s="109"/>
      <c r="B42" s="124"/>
      <c r="C42" s="115"/>
      <c r="D42" s="35" t="s">
        <v>1</v>
      </c>
      <c r="E42" s="36">
        <v>0</v>
      </c>
      <c r="F42" s="37">
        <f t="shared" ref="F42:F45" si="10">SUM(G42:O42)</f>
        <v>0</v>
      </c>
      <c r="G42" s="103">
        <f>G47+G55+G63+G71+G79+G87+G95</f>
        <v>0</v>
      </c>
      <c r="H42" s="104"/>
      <c r="I42" s="104"/>
      <c r="J42" s="104"/>
      <c r="K42" s="105"/>
      <c r="L42" s="37">
        <f>L47+L55+L63+L71+L79+L87+L95</f>
        <v>0</v>
      </c>
      <c r="M42" s="37">
        <f t="shared" ref="M42:O42" si="11">M47+M55+M63+M71+M79+M87+M95</f>
        <v>0</v>
      </c>
      <c r="N42" s="37">
        <f t="shared" si="11"/>
        <v>0</v>
      </c>
      <c r="O42" s="37">
        <f t="shared" si="11"/>
        <v>0</v>
      </c>
      <c r="P42" s="87"/>
    </row>
    <row r="43" spans="1:19" ht="28.5" x14ac:dyDescent="0.2">
      <c r="A43" s="109"/>
      <c r="B43" s="124"/>
      <c r="C43" s="115"/>
      <c r="D43" s="35" t="s">
        <v>4</v>
      </c>
      <c r="E43" s="36">
        <v>0</v>
      </c>
      <c r="F43" s="37">
        <f t="shared" si="10"/>
        <v>24515.18</v>
      </c>
      <c r="G43" s="103">
        <f>G48+G56+G80+G88+G96+G64+G72</f>
        <v>24515.18</v>
      </c>
      <c r="H43" s="104"/>
      <c r="I43" s="104"/>
      <c r="J43" s="104"/>
      <c r="K43" s="105"/>
      <c r="L43" s="37">
        <f>L48+L56+L64+L72+L80+L88+L96</f>
        <v>0</v>
      </c>
      <c r="M43" s="37">
        <f t="shared" ref="M43:O43" si="12">M48+M56+M64+M72+M80+M88+M96</f>
        <v>0</v>
      </c>
      <c r="N43" s="37">
        <f t="shared" si="12"/>
        <v>0</v>
      </c>
      <c r="O43" s="37">
        <f t="shared" si="12"/>
        <v>0</v>
      </c>
      <c r="P43" s="87"/>
    </row>
    <row r="44" spans="1:19" ht="28.5" x14ac:dyDescent="0.2">
      <c r="A44" s="109"/>
      <c r="B44" s="124"/>
      <c r="C44" s="115"/>
      <c r="D44" s="35" t="s">
        <v>9</v>
      </c>
      <c r="E44" s="36">
        <v>0</v>
      </c>
      <c r="F44" s="37">
        <f t="shared" si="10"/>
        <v>65066.82</v>
      </c>
      <c r="G44" s="103">
        <f>G49+G57+G81+G65+G73+G89+G97</f>
        <v>65066.82</v>
      </c>
      <c r="H44" s="104"/>
      <c r="I44" s="104"/>
      <c r="J44" s="104"/>
      <c r="K44" s="105"/>
      <c r="L44" s="37">
        <f>L49+L57+L65+L73+L81+L89+L97</f>
        <v>0</v>
      </c>
      <c r="M44" s="37">
        <f t="shared" ref="M44:O44" si="13">M49+M57+M65+M73+M81+M89+M97</f>
        <v>0</v>
      </c>
      <c r="N44" s="37">
        <f t="shared" si="13"/>
        <v>0</v>
      </c>
      <c r="O44" s="37">
        <f t="shared" si="13"/>
        <v>0</v>
      </c>
      <c r="P44" s="88"/>
      <c r="Q44" s="11"/>
    </row>
    <row r="45" spans="1:19" ht="14.25" customHeight="1" x14ac:dyDescent="0.2">
      <c r="A45" s="110"/>
      <c r="B45" s="125"/>
      <c r="C45" s="116"/>
      <c r="D45" s="35" t="s">
        <v>26</v>
      </c>
      <c r="E45" s="36">
        <v>0</v>
      </c>
      <c r="F45" s="37">
        <f t="shared" si="10"/>
        <v>0</v>
      </c>
      <c r="G45" s="103">
        <f>G50+G58+G66+G74+G82+G90+G98</f>
        <v>0</v>
      </c>
      <c r="H45" s="104"/>
      <c r="I45" s="104"/>
      <c r="J45" s="104"/>
      <c r="K45" s="105"/>
      <c r="L45" s="37">
        <f>L50+L58+L66+L74+L82+L90+L98</f>
        <v>0</v>
      </c>
      <c r="M45" s="37">
        <f t="shared" ref="M45:O45" si="14">M50+M58+M66+M74+M82+M90+M98</f>
        <v>0</v>
      </c>
      <c r="N45" s="37">
        <f t="shared" si="14"/>
        <v>0</v>
      </c>
      <c r="O45" s="37">
        <f t="shared" si="14"/>
        <v>0</v>
      </c>
      <c r="P45" s="86" t="s">
        <v>87</v>
      </c>
    </row>
    <row r="46" spans="1:19" ht="15" customHeight="1" x14ac:dyDescent="0.2">
      <c r="A46" s="74" t="s">
        <v>8</v>
      </c>
      <c r="B46" s="117" t="s">
        <v>20</v>
      </c>
      <c r="C46" s="80" t="s">
        <v>46</v>
      </c>
      <c r="D46" s="38" t="s">
        <v>2</v>
      </c>
      <c r="E46" s="39">
        <f>SUM(E47:E50)</f>
        <v>0</v>
      </c>
      <c r="F46" s="29">
        <f>SUM(G46:O46)</f>
        <v>37032</v>
      </c>
      <c r="G46" s="83">
        <f>SUM(G47:G50)</f>
        <v>37032</v>
      </c>
      <c r="H46" s="84"/>
      <c r="I46" s="84"/>
      <c r="J46" s="84"/>
      <c r="K46" s="85"/>
      <c r="L46" s="39">
        <f>SUM(L47:L50)</f>
        <v>0</v>
      </c>
      <c r="M46" s="39">
        <f>SUM(M47:M50)</f>
        <v>0</v>
      </c>
      <c r="N46" s="39">
        <f>SUM(N47:N50)</f>
        <v>0</v>
      </c>
      <c r="O46" s="39">
        <f>SUM(O47:O50)</f>
        <v>0</v>
      </c>
      <c r="P46" s="87"/>
      <c r="Q46" s="11"/>
    </row>
    <row r="47" spans="1:19" ht="15" x14ac:dyDescent="0.2">
      <c r="A47" s="75"/>
      <c r="B47" s="118"/>
      <c r="C47" s="81"/>
      <c r="D47" s="38" t="s">
        <v>1</v>
      </c>
      <c r="E47" s="39">
        <v>0</v>
      </c>
      <c r="F47" s="29">
        <f t="shared" ref="F47:F50" si="15">SUM(G47:O47)</f>
        <v>0</v>
      </c>
      <c r="G47" s="83">
        <f>SUM(N47:P47)</f>
        <v>0</v>
      </c>
      <c r="H47" s="84"/>
      <c r="I47" s="84"/>
      <c r="J47" s="84"/>
      <c r="K47" s="85"/>
      <c r="L47" s="39">
        <f>SUM(G47:J47)</f>
        <v>0</v>
      </c>
      <c r="M47" s="40">
        <v>0</v>
      </c>
      <c r="N47" s="39">
        <f t="shared" ref="N47:N50" si="16">SUM(O47:R47)</f>
        <v>0</v>
      </c>
      <c r="O47" s="39">
        <f>SUM(Q47:S47)</f>
        <v>0</v>
      </c>
      <c r="P47" s="87"/>
      <c r="S47" s="11"/>
    </row>
    <row r="48" spans="1:19" ht="30" x14ac:dyDescent="0.2">
      <c r="A48" s="75"/>
      <c r="B48" s="118"/>
      <c r="C48" s="81"/>
      <c r="D48" s="38" t="s">
        <v>4</v>
      </c>
      <c r="E48" s="39">
        <v>0</v>
      </c>
      <c r="F48" s="29">
        <f t="shared" si="15"/>
        <v>24515.18</v>
      </c>
      <c r="G48" s="83">
        <v>24515.18</v>
      </c>
      <c r="H48" s="84"/>
      <c r="I48" s="84"/>
      <c r="J48" s="84"/>
      <c r="K48" s="85"/>
      <c r="L48" s="39">
        <v>0</v>
      </c>
      <c r="M48" s="40">
        <v>0</v>
      </c>
      <c r="N48" s="39">
        <v>0</v>
      </c>
      <c r="O48" s="39">
        <f>SUM(Q48:S48)</f>
        <v>0</v>
      </c>
      <c r="P48" s="87"/>
    </row>
    <row r="49" spans="1:19" ht="30" x14ac:dyDescent="0.2">
      <c r="A49" s="75"/>
      <c r="B49" s="118"/>
      <c r="C49" s="81"/>
      <c r="D49" s="38" t="s">
        <v>9</v>
      </c>
      <c r="E49" s="39">
        <v>0</v>
      </c>
      <c r="F49" s="29">
        <f t="shared" si="15"/>
        <v>12516.82</v>
      </c>
      <c r="G49" s="83">
        <v>12516.82</v>
      </c>
      <c r="H49" s="84"/>
      <c r="I49" s="84"/>
      <c r="J49" s="84"/>
      <c r="K49" s="85"/>
      <c r="L49" s="39">
        <v>0</v>
      </c>
      <c r="M49" s="40">
        <v>0</v>
      </c>
      <c r="N49" s="39">
        <v>0</v>
      </c>
      <c r="O49" s="39">
        <f>SUM(Q49:S49)</f>
        <v>0</v>
      </c>
      <c r="P49" s="87"/>
    </row>
    <row r="50" spans="1:19" ht="15" customHeight="1" x14ac:dyDescent="0.2">
      <c r="A50" s="75"/>
      <c r="B50" s="119"/>
      <c r="C50" s="82"/>
      <c r="D50" s="38" t="s">
        <v>13</v>
      </c>
      <c r="E50" s="39">
        <v>0</v>
      </c>
      <c r="F50" s="29">
        <f t="shared" si="15"/>
        <v>0</v>
      </c>
      <c r="G50" s="83">
        <f>SUM(N50:P50)</f>
        <v>0</v>
      </c>
      <c r="H50" s="84"/>
      <c r="I50" s="84"/>
      <c r="J50" s="84"/>
      <c r="K50" s="85"/>
      <c r="L50" s="39">
        <f>SUM(G50:J50)</f>
        <v>0</v>
      </c>
      <c r="M50" s="40">
        <v>0</v>
      </c>
      <c r="N50" s="39">
        <f t="shared" si="16"/>
        <v>0</v>
      </c>
      <c r="O50" s="39">
        <f>SUM(Q50:S50)</f>
        <v>0</v>
      </c>
      <c r="P50" s="87"/>
    </row>
    <row r="51" spans="1:19" s="10" customFormat="1" ht="15" customHeight="1" x14ac:dyDescent="0.2">
      <c r="A51" s="75"/>
      <c r="B51" s="120" t="s">
        <v>92</v>
      </c>
      <c r="C51" s="92" t="s">
        <v>23</v>
      </c>
      <c r="D51" s="92" t="s">
        <v>23</v>
      </c>
      <c r="E51" s="41"/>
      <c r="F51" s="95" t="s">
        <v>0</v>
      </c>
      <c r="G51" s="97" t="s">
        <v>49</v>
      </c>
      <c r="H51" s="98" t="s">
        <v>29</v>
      </c>
      <c r="I51" s="98"/>
      <c r="J51" s="98"/>
      <c r="K51" s="98"/>
      <c r="L51" s="86" t="s">
        <v>18</v>
      </c>
      <c r="M51" s="86" t="s">
        <v>50</v>
      </c>
      <c r="N51" s="86" t="s">
        <v>47</v>
      </c>
      <c r="O51" s="86" t="s">
        <v>48</v>
      </c>
      <c r="P51" s="167" t="s">
        <v>90</v>
      </c>
    </row>
    <row r="52" spans="1:19" ht="15" x14ac:dyDescent="0.2">
      <c r="A52" s="75"/>
      <c r="B52" s="121"/>
      <c r="C52" s="93"/>
      <c r="D52" s="93"/>
      <c r="E52" s="39"/>
      <c r="F52" s="96"/>
      <c r="G52" s="97"/>
      <c r="H52" s="42" t="s">
        <v>31</v>
      </c>
      <c r="I52" s="42" t="s">
        <v>32</v>
      </c>
      <c r="J52" s="42" t="s">
        <v>33</v>
      </c>
      <c r="K52" s="42" t="s">
        <v>30</v>
      </c>
      <c r="L52" s="88"/>
      <c r="M52" s="88"/>
      <c r="N52" s="88"/>
      <c r="O52" s="88"/>
      <c r="P52" s="168"/>
    </row>
    <row r="53" spans="1:19" s="14" customFormat="1" ht="15" x14ac:dyDescent="0.2">
      <c r="A53" s="76"/>
      <c r="B53" s="122"/>
      <c r="C53" s="94"/>
      <c r="D53" s="94"/>
      <c r="E53" s="39"/>
      <c r="F53" s="43">
        <v>1</v>
      </c>
      <c r="G53" s="43">
        <v>1</v>
      </c>
      <c r="H53" s="43">
        <v>0</v>
      </c>
      <c r="I53" s="43">
        <v>0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0</v>
      </c>
      <c r="P53" s="168"/>
    </row>
    <row r="54" spans="1:19" ht="15" customHeight="1" x14ac:dyDescent="0.2">
      <c r="A54" s="74" t="s">
        <v>52</v>
      </c>
      <c r="B54" s="117" t="s">
        <v>21</v>
      </c>
      <c r="C54" s="80" t="s">
        <v>46</v>
      </c>
      <c r="D54" s="38" t="s">
        <v>2</v>
      </c>
      <c r="E54" s="39">
        <f>SUM(E55:E58)</f>
        <v>0</v>
      </c>
      <c r="F54" s="29">
        <f>SUM(F55:F58)</f>
        <v>0</v>
      </c>
      <c r="G54" s="83">
        <f>SUM(G55:K58)</f>
        <v>0</v>
      </c>
      <c r="H54" s="84"/>
      <c r="I54" s="84"/>
      <c r="J54" s="84"/>
      <c r="K54" s="85"/>
      <c r="L54" s="39">
        <f>SUM(L55:L58)</f>
        <v>0</v>
      </c>
      <c r="M54" s="39">
        <f>SUM(M55:M58)</f>
        <v>0</v>
      </c>
      <c r="N54" s="39">
        <f>SUM(N55:N58)</f>
        <v>0</v>
      </c>
      <c r="O54" s="39">
        <f>SUM(O55:O58)</f>
        <v>0</v>
      </c>
      <c r="P54" s="86" t="s">
        <v>87</v>
      </c>
      <c r="S54" s="11"/>
    </row>
    <row r="55" spans="1:19" ht="15" x14ac:dyDescent="0.2">
      <c r="A55" s="75"/>
      <c r="B55" s="118"/>
      <c r="C55" s="81"/>
      <c r="D55" s="38" t="s">
        <v>1</v>
      </c>
      <c r="E55" s="44">
        <v>0</v>
      </c>
      <c r="F55" s="29">
        <f>SUM(L55:O55)</f>
        <v>0</v>
      </c>
      <c r="G55" s="83">
        <v>0</v>
      </c>
      <c r="H55" s="84"/>
      <c r="I55" s="84"/>
      <c r="J55" s="84"/>
      <c r="K55" s="85"/>
      <c r="L55" s="39">
        <v>0</v>
      </c>
      <c r="M55" s="39">
        <v>0</v>
      </c>
      <c r="N55" s="39">
        <v>0</v>
      </c>
      <c r="O55" s="39">
        <v>0</v>
      </c>
      <c r="P55" s="87"/>
    </row>
    <row r="56" spans="1:19" ht="30" x14ac:dyDescent="0.2">
      <c r="A56" s="75"/>
      <c r="B56" s="118"/>
      <c r="C56" s="81"/>
      <c r="D56" s="38" t="s">
        <v>4</v>
      </c>
      <c r="E56" s="44">
        <v>0</v>
      </c>
      <c r="F56" s="29">
        <f>SUM(L56:O56)</f>
        <v>0</v>
      </c>
      <c r="G56" s="83">
        <v>0</v>
      </c>
      <c r="H56" s="84"/>
      <c r="I56" s="84"/>
      <c r="J56" s="84"/>
      <c r="K56" s="85"/>
      <c r="L56" s="44">
        <v>0</v>
      </c>
      <c r="M56" s="44">
        <v>0</v>
      </c>
      <c r="N56" s="44">
        <v>0</v>
      </c>
      <c r="O56" s="39">
        <v>0</v>
      </c>
      <c r="P56" s="87"/>
    </row>
    <row r="57" spans="1:19" ht="30" x14ac:dyDescent="0.2">
      <c r="A57" s="75"/>
      <c r="B57" s="118"/>
      <c r="C57" s="81"/>
      <c r="D57" s="38" t="s">
        <v>9</v>
      </c>
      <c r="E57" s="44">
        <v>0</v>
      </c>
      <c r="F57" s="29">
        <f>SUM(L57:O57)</f>
        <v>0</v>
      </c>
      <c r="G57" s="83">
        <v>0</v>
      </c>
      <c r="H57" s="84"/>
      <c r="I57" s="84"/>
      <c r="J57" s="84"/>
      <c r="K57" s="85"/>
      <c r="L57" s="44">
        <v>0</v>
      </c>
      <c r="M57" s="44">
        <v>0</v>
      </c>
      <c r="N57" s="44">
        <v>0</v>
      </c>
      <c r="O57" s="39">
        <v>0</v>
      </c>
      <c r="P57" s="87"/>
    </row>
    <row r="58" spans="1:19" ht="15" customHeight="1" x14ac:dyDescent="0.2">
      <c r="A58" s="75"/>
      <c r="B58" s="119"/>
      <c r="C58" s="82"/>
      <c r="D58" s="38" t="s">
        <v>13</v>
      </c>
      <c r="E58" s="44">
        <v>0</v>
      </c>
      <c r="F58" s="29">
        <f>SUM(G58:O58)</f>
        <v>0</v>
      </c>
      <c r="G58" s="83">
        <v>0</v>
      </c>
      <c r="H58" s="84"/>
      <c r="I58" s="84"/>
      <c r="J58" s="84"/>
      <c r="K58" s="85"/>
      <c r="L58" s="39">
        <v>0</v>
      </c>
      <c r="M58" s="39">
        <v>0</v>
      </c>
      <c r="N58" s="39">
        <v>0</v>
      </c>
      <c r="O58" s="39">
        <v>0</v>
      </c>
      <c r="P58" s="87"/>
      <c r="Q58" s="11"/>
    </row>
    <row r="59" spans="1:19" s="10" customFormat="1" ht="15" customHeight="1" x14ac:dyDescent="0.2">
      <c r="A59" s="75"/>
      <c r="B59" s="120" t="s">
        <v>27</v>
      </c>
      <c r="C59" s="92" t="s">
        <v>23</v>
      </c>
      <c r="D59" s="92" t="s">
        <v>24</v>
      </c>
      <c r="E59" s="41"/>
      <c r="F59" s="95" t="s">
        <v>0</v>
      </c>
      <c r="G59" s="97" t="s">
        <v>49</v>
      </c>
      <c r="H59" s="98" t="s">
        <v>29</v>
      </c>
      <c r="I59" s="98"/>
      <c r="J59" s="98"/>
      <c r="K59" s="98"/>
      <c r="L59" s="86" t="s">
        <v>18</v>
      </c>
      <c r="M59" s="86" t="s">
        <v>50</v>
      </c>
      <c r="N59" s="86" t="s">
        <v>47</v>
      </c>
      <c r="O59" s="86" t="s">
        <v>48</v>
      </c>
      <c r="P59" s="86" t="s">
        <v>90</v>
      </c>
    </row>
    <row r="60" spans="1:19" ht="15" x14ac:dyDescent="0.2">
      <c r="A60" s="75"/>
      <c r="B60" s="121"/>
      <c r="C60" s="93"/>
      <c r="D60" s="93"/>
      <c r="E60" s="39"/>
      <c r="F60" s="96"/>
      <c r="G60" s="97"/>
      <c r="H60" s="42" t="s">
        <v>31</v>
      </c>
      <c r="I60" s="42" t="s">
        <v>32</v>
      </c>
      <c r="J60" s="42" t="s">
        <v>33</v>
      </c>
      <c r="K60" s="42" t="s">
        <v>30</v>
      </c>
      <c r="L60" s="88"/>
      <c r="M60" s="88"/>
      <c r="N60" s="88"/>
      <c r="O60" s="88"/>
      <c r="P60" s="87"/>
    </row>
    <row r="61" spans="1:19" ht="15" x14ac:dyDescent="0.2">
      <c r="A61" s="76"/>
      <c r="B61" s="122"/>
      <c r="C61" s="94"/>
      <c r="D61" s="94"/>
      <c r="E61" s="39"/>
      <c r="F61" s="32">
        <v>0</v>
      </c>
      <c r="G61" s="43" t="s">
        <v>16</v>
      </c>
      <c r="H61" s="43">
        <v>0</v>
      </c>
      <c r="I61" s="43">
        <v>0</v>
      </c>
      <c r="J61" s="43">
        <v>0</v>
      </c>
      <c r="K61" s="43">
        <v>0</v>
      </c>
      <c r="L61" s="32">
        <v>0</v>
      </c>
      <c r="M61" s="43">
        <v>0</v>
      </c>
      <c r="N61" s="32">
        <v>0</v>
      </c>
      <c r="O61" s="32">
        <v>0</v>
      </c>
      <c r="P61" s="88"/>
    </row>
    <row r="62" spans="1:19" ht="15" customHeight="1" x14ac:dyDescent="0.2">
      <c r="A62" s="74" t="s">
        <v>77</v>
      </c>
      <c r="B62" s="117" t="s">
        <v>36</v>
      </c>
      <c r="C62" s="80" t="s">
        <v>46</v>
      </c>
      <c r="D62" s="38" t="s">
        <v>2</v>
      </c>
      <c r="E62" s="39">
        <f>SUM(E63:E66)</f>
        <v>0</v>
      </c>
      <c r="F62" s="29">
        <f>SUM(F63:F66)</f>
        <v>0</v>
      </c>
      <c r="G62" s="83">
        <f>SUM(G63:K66)</f>
        <v>0</v>
      </c>
      <c r="H62" s="84"/>
      <c r="I62" s="84"/>
      <c r="J62" s="84"/>
      <c r="K62" s="85"/>
      <c r="L62" s="39">
        <v>0</v>
      </c>
      <c r="M62" s="39">
        <f>SUM(M63:M66)</f>
        <v>0</v>
      </c>
      <c r="N62" s="39">
        <f>SUM(N63:N66)</f>
        <v>0</v>
      </c>
      <c r="O62" s="39">
        <f>SUM(O63:O66)</f>
        <v>0</v>
      </c>
      <c r="P62" s="86" t="s">
        <v>87</v>
      </c>
    </row>
    <row r="63" spans="1:19" ht="15" x14ac:dyDescent="0.2">
      <c r="A63" s="75"/>
      <c r="B63" s="118"/>
      <c r="C63" s="81"/>
      <c r="D63" s="38" t="s">
        <v>1</v>
      </c>
      <c r="E63" s="44">
        <v>0</v>
      </c>
      <c r="F63" s="29">
        <f>SUM(L63:O63)</f>
        <v>0</v>
      </c>
      <c r="G63" s="83">
        <v>0</v>
      </c>
      <c r="H63" s="84"/>
      <c r="I63" s="84"/>
      <c r="J63" s="84"/>
      <c r="K63" s="85"/>
      <c r="L63" s="39">
        <v>0</v>
      </c>
      <c r="M63" s="39">
        <v>0</v>
      </c>
      <c r="N63" s="39">
        <v>0</v>
      </c>
      <c r="O63" s="39">
        <v>0</v>
      </c>
      <c r="P63" s="87"/>
    </row>
    <row r="64" spans="1:19" ht="30" x14ac:dyDescent="0.2">
      <c r="A64" s="75"/>
      <c r="B64" s="118"/>
      <c r="C64" s="81"/>
      <c r="D64" s="38" t="s">
        <v>4</v>
      </c>
      <c r="E64" s="44">
        <v>0</v>
      </c>
      <c r="F64" s="29">
        <f>SUM(L64:O64)</f>
        <v>0</v>
      </c>
      <c r="G64" s="83">
        <v>0</v>
      </c>
      <c r="H64" s="84"/>
      <c r="I64" s="84"/>
      <c r="J64" s="84"/>
      <c r="K64" s="85"/>
      <c r="L64" s="44">
        <v>0</v>
      </c>
      <c r="M64" s="44">
        <v>0</v>
      </c>
      <c r="N64" s="44">
        <v>0</v>
      </c>
      <c r="O64" s="44">
        <v>0</v>
      </c>
      <c r="P64" s="87"/>
    </row>
    <row r="65" spans="1:18" ht="30" x14ac:dyDescent="0.2">
      <c r="A65" s="75"/>
      <c r="B65" s="118"/>
      <c r="C65" s="81"/>
      <c r="D65" s="38" t="s">
        <v>9</v>
      </c>
      <c r="E65" s="44">
        <v>0</v>
      </c>
      <c r="F65" s="29">
        <f>SUM(L65:O65)</f>
        <v>0</v>
      </c>
      <c r="G65" s="83">
        <v>0</v>
      </c>
      <c r="H65" s="84"/>
      <c r="I65" s="84"/>
      <c r="J65" s="84"/>
      <c r="K65" s="85"/>
      <c r="L65" s="44">
        <v>0</v>
      </c>
      <c r="M65" s="44">
        <v>0</v>
      </c>
      <c r="N65" s="44">
        <v>0</v>
      </c>
      <c r="O65" s="44">
        <v>0</v>
      </c>
      <c r="P65" s="87"/>
      <c r="R65" s="12"/>
    </row>
    <row r="66" spans="1:18" ht="15" x14ac:dyDescent="0.2">
      <c r="A66" s="75"/>
      <c r="B66" s="119"/>
      <c r="C66" s="82"/>
      <c r="D66" s="38" t="s">
        <v>13</v>
      </c>
      <c r="E66" s="44">
        <v>0</v>
      </c>
      <c r="F66" s="29">
        <f>SUM(G66:O66)</f>
        <v>0</v>
      </c>
      <c r="G66" s="83">
        <v>0</v>
      </c>
      <c r="H66" s="84"/>
      <c r="I66" s="84"/>
      <c r="J66" s="84"/>
      <c r="K66" s="85"/>
      <c r="L66" s="39">
        <v>0</v>
      </c>
      <c r="M66" s="39">
        <v>0</v>
      </c>
      <c r="N66" s="39">
        <v>0</v>
      </c>
      <c r="O66" s="39">
        <v>0</v>
      </c>
      <c r="P66" s="88"/>
    </row>
    <row r="67" spans="1:18" s="10" customFormat="1" ht="21.75" customHeight="1" x14ac:dyDescent="0.2">
      <c r="A67" s="75"/>
      <c r="B67" s="120" t="s">
        <v>37</v>
      </c>
      <c r="C67" s="92" t="s">
        <v>23</v>
      </c>
      <c r="D67" s="92" t="s">
        <v>24</v>
      </c>
      <c r="E67" s="41"/>
      <c r="F67" s="95" t="s">
        <v>0</v>
      </c>
      <c r="G67" s="97" t="s">
        <v>49</v>
      </c>
      <c r="H67" s="98" t="s">
        <v>29</v>
      </c>
      <c r="I67" s="98"/>
      <c r="J67" s="98"/>
      <c r="K67" s="98"/>
      <c r="L67" s="86" t="s">
        <v>18</v>
      </c>
      <c r="M67" s="86" t="s">
        <v>50</v>
      </c>
      <c r="N67" s="86" t="s">
        <v>47</v>
      </c>
      <c r="O67" s="86" t="s">
        <v>48</v>
      </c>
      <c r="P67" s="86" t="s">
        <v>90</v>
      </c>
    </row>
    <row r="68" spans="1:18" ht="28.5" customHeight="1" x14ac:dyDescent="0.2">
      <c r="A68" s="75"/>
      <c r="B68" s="121"/>
      <c r="C68" s="93"/>
      <c r="D68" s="93"/>
      <c r="E68" s="39"/>
      <c r="F68" s="96"/>
      <c r="G68" s="97"/>
      <c r="H68" s="42" t="s">
        <v>31</v>
      </c>
      <c r="I68" s="42" t="s">
        <v>32</v>
      </c>
      <c r="J68" s="42" t="s">
        <v>33</v>
      </c>
      <c r="K68" s="42" t="s">
        <v>30</v>
      </c>
      <c r="L68" s="88"/>
      <c r="M68" s="88"/>
      <c r="N68" s="88"/>
      <c r="O68" s="88"/>
      <c r="P68" s="87"/>
    </row>
    <row r="69" spans="1:18" ht="21.75" customHeight="1" x14ac:dyDescent="0.2">
      <c r="A69" s="76"/>
      <c r="B69" s="122"/>
      <c r="C69" s="94"/>
      <c r="D69" s="94"/>
      <c r="E69" s="39"/>
      <c r="F69" s="32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32">
        <v>0</v>
      </c>
      <c r="M69" s="43">
        <v>0</v>
      </c>
      <c r="N69" s="32">
        <v>0</v>
      </c>
      <c r="O69" s="32">
        <v>0</v>
      </c>
      <c r="P69" s="88"/>
    </row>
    <row r="70" spans="1:18" ht="21.75" customHeight="1" x14ac:dyDescent="0.2">
      <c r="A70" s="74" t="s">
        <v>94</v>
      </c>
      <c r="B70" s="117" t="s">
        <v>34</v>
      </c>
      <c r="C70" s="80" t="s">
        <v>46</v>
      </c>
      <c r="D70" s="38" t="s">
        <v>2</v>
      </c>
      <c r="E70" s="39"/>
      <c r="F70" s="29">
        <f>SUM(L70:O70)</f>
        <v>0</v>
      </c>
      <c r="G70" s="83">
        <f>SUM(G71:K74)</f>
        <v>0</v>
      </c>
      <c r="H70" s="84"/>
      <c r="I70" s="84"/>
      <c r="J70" s="84"/>
      <c r="K70" s="85"/>
      <c r="L70" s="29">
        <v>0</v>
      </c>
      <c r="M70" s="39">
        <f>SUM(M71:M74)</f>
        <v>0</v>
      </c>
      <c r="N70" s="39">
        <v>0</v>
      </c>
      <c r="O70" s="39">
        <v>0</v>
      </c>
      <c r="P70" s="86" t="s">
        <v>87</v>
      </c>
    </row>
    <row r="71" spans="1:18" ht="21.75" customHeight="1" x14ac:dyDescent="0.2">
      <c r="A71" s="75"/>
      <c r="B71" s="118"/>
      <c r="C71" s="81"/>
      <c r="D71" s="38" t="s">
        <v>1</v>
      </c>
      <c r="E71" s="44"/>
      <c r="F71" s="29">
        <v>0</v>
      </c>
      <c r="G71" s="83">
        <v>0</v>
      </c>
      <c r="H71" s="84"/>
      <c r="I71" s="84"/>
      <c r="J71" s="84"/>
      <c r="K71" s="85"/>
      <c r="L71" s="39">
        <v>0</v>
      </c>
      <c r="M71" s="39">
        <v>0</v>
      </c>
      <c r="N71" s="39">
        <v>0</v>
      </c>
      <c r="O71" s="39">
        <v>0</v>
      </c>
      <c r="P71" s="87"/>
      <c r="R71" s="11"/>
    </row>
    <row r="72" spans="1:18" ht="30" customHeight="1" x14ac:dyDescent="0.2">
      <c r="A72" s="75"/>
      <c r="B72" s="118"/>
      <c r="C72" s="81"/>
      <c r="D72" s="38" t="s">
        <v>4</v>
      </c>
      <c r="E72" s="44"/>
      <c r="F72" s="29">
        <v>0</v>
      </c>
      <c r="G72" s="83">
        <v>0</v>
      </c>
      <c r="H72" s="84"/>
      <c r="I72" s="84"/>
      <c r="J72" s="84"/>
      <c r="K72" s="85"/>
      <c r="L72" s="44">
        <v>0</v>
      </c>
      <c r="M72" s="44">
        <v>0</v>
      </c>
      <c r="N72" s="44">
        <v>0</v>
      </c>
      <c r="O72" s="44">
        <v>0</v>
      </c>
      <c r="P72" s="87"/>
    </row>
    <row r="73" spans="1:18" ht="29.25" customHeight="1" x14ac:dyDescent="0.2">
      <c r="A73" s="75"/>
      <c r="B73" s="118"/>
      <c r="C73" s="81"/>
      <c r="D73" s="38" t="s">
        <v>9</v>
      </c>
      <c r="E73" s="44"/>
      <c r="F73" s="29">
        <f>SUM(L73:O73)</f>
        <v>0</v>
      </c>
      <c r="G73" s="83">
        <v>0</v>
      </c>
      <c r="H73" s="84"/>
      <c r="I73" s="84"/>
      <c r="J73" s="84"/>
      <c r="K73" s="85"/>
      <c r="L73" s="44">
        <v>0</v>
      </c>
      <c r="M73" s="44">
        <v>0</v>
      </c>
      <c r="N73" s="44">
        <v>0</v>
      </c>
      <c r="O73" s="44">
        <v>0</v>
      </c>
      <c r="P73" s="87"/>
    </row>
    <row r="74" spans="1:18" ht="21.75" customHeight="1" x14ac:dyDescent="0.2">
      <c r="A74" s="75"/>
      <c r="B74" s="119"/>
      <c r="C74" s="82"/>
      <c r="D74" s="38" t="s">
        <v>13</v>
      </c>
      <c r="E74" s="44"/>
      <c r="F74" s="29">
        <v>0</v>
      </c>
      <c r="G74" s="83">
        <v>0</v>
      </c>
      <c r="H74" s="84"/>
      <c r="I74" s="84"/>
      <c r="J74" s="84"/>
      <c r="K74" s="85"/>
      <c r="L74" s="39">
        <v>0</v>
      </c>
      <c r="M74" s="39">
        <v>0</v>
      </c>
      <c r="N74" s="39">
        <v>0</v>
      </c>
      <c r="O74" s="39">
        <v>0</v>
      </c>
      <c r="P74" s="88"/>
    </row>
    <row r="75" spans="1:18" ht="21.75" customHeight="1" x14ac:dyDescent="0.2">
      <c r="A75" s="75"/>
      <c r="B75" s="120" t="s">
        <v>35</v>
      </c>
      <c r="C75" s="92" t="s">
        <v>23</v>
      </c>
      <c r="D75" s="92" t="s">
        <v>24</v>
      </c>
      <c r="E75" s="41"/>
      <c r="F75" s="95" t="s">
        <v>0</v>
      </c>
      <c r="G75" s="97" t="s">
        <v>49</v>
      </c>
      <c r="H75" s="98" t="s">
        <v>29</v>
      </c>
      <c r="I75" s="98"/>
      <c r="J75" s="98"/>
      <c r="K75" s="98"/>
      <c r="L75" s="86" t="s">
        <v>18</v>
      </c>
      <c r="M75" s="86" t="s">
        <v>50</v>
      </c>
      <c r="N75" s="86" t="s">
        <v>47</v>
      </c>
      <c r="O75" s="86" t="s">
        <v>48</v>
      </c>
      <c r="P75" s="129" t="s">
        <v>90</v>
      </c>
    </row>
    <row r="76" spans="1:18" ht="21.75" customHeight="1" x14ac:dyDescent="0.2">
      <c r="A76" s="75"/>
      <c r="B76" s="121"/>
      <c r="C76" s="93"/>
      <c r="D76" s="93"/>
      <c r="E76" s="39"/>
      <c r="F76" s="96"/>
      <c r="G76" s="97"/>
      <c r="H76" s="42" t="s">
        <v>31</v>
      </c>
      <c r="I76" s="42" t="s">
        <v>32</v>
      </c>
      <c r="J76" s="42" t="s">
        <v>33</v>
      </c>
      <c r="K76" s="42" t="s">
        <v>30</v>
      </c>
      <c r="L76" s="88"/>
      <c r="M76" s="88"/>
      <c r="N76" s="88"/>
      <c r="O76" s="88"/>
      <c r="P76" s="129"/>
    </row>
    <row r="77" spans="1:18" ht="21.75" customHeight="1" x14ac:dyDescent="0.2">
      <c r="A77" s="76"/>
      <c r="B77" s="122"/>
      <c r="C77" s="94"/>
      <c r="D77" s="94"/>
      <c r="E77" s="39"/>
      <c r="F77" s="32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32">
        <v>0</v>
      </c>
      <c r="M77" s="43">
        <v>0</v>
      </c>
      <c r="N77" s="32">
        <v>0</v>
      </c>
      <c r="O77" s="32">
        <v>0</v>
      </c>
      <c r="P77" s="129"/>
    </row>
    <row r="78" spans="1:18" ht="15" customHeight="1" x14ac:dyDescent="0.2">
      <c r="A78" s="74" t="s">
        <v>95</v>
      </c>
      <c r="B78" s="117" t="s">
        <v>22</v>
      </c>
      <c r="C78" s="80" t="s">
        <v>46</v>
      </c>
      <c r="D78" s="38" t="s">
        <v>2</v>
      </c>
      <c r="E78" s="39">
        <f>SUM(E79:E82)</f>
        <v>0</v>
      </c>
      <c r="F78" s="29">
        <f>SUM(F79:F82)</f>
        <v>0</v>
      </c>
      <c r="G78" s="83">
        <f>SUM(G79:K82)</f>
        <v>0</v>
      </c>
      <c r="H78" s="84"/>
      <c r="I78" s="84"/>
      <c r="J78" s="84"/>
      <c r="K78" s="85"/>
      <c r="L78" s="39">
        <f>SUM(L79:L82)</f>
        <v>0</v>
      </c>
      <c r="M78" s="39">
        <f>SUM(M79:M82)</f>
        <v>0</v>
      </c>
      <c r="N78" s="39">
        <f>SUM(N79:N82)</f>
        <v>0</v>
      </c>
      <c r="O78" s="39">
        <f>SUM(O79:O82)</f>
        <v>0</v>
      </c>
      <c r="P78" s="86" t="s">
        <v>87</v>
      </c>
    </row>
    <row r="79" spans="1:18" ht="15" x14ac:dyDescent="0.2">
      <c r="A79" s="75"/>
      <c r="B79" s="118"/>
      <c r="C79" s="81"/>
      <c r="D79" s="38" t="s">
        <v>1</v>
      </c>
      <c r="E79" s="44">
        <v>0</v>
      </c>
      <c r="F79" s="29">
        <f>SUM(L79:O79)</f>
        <v>0</v>
      </c>
      <c r="G79" s="83">
        <v>0</v>
      </c>
      <c r="H79" s="84"/>
      <c r="I79" s="84"/>
      <c r="J79" s="84"/>
      <c r="K79" s="85"/>
      <c r="L79" s="39">
        <v>0</v>
      </c>
      <c r="M79" s="39">
        <v>0</v>
      </c>
      <c r="N79" s="39">
        <v>0</v>
      </c>
      <c r="O79" s="39">
        <v>0</v>
      </c>
      <c r="P79" s="87"/>
    </row>
    <row r="80" spans="1:18" ht="30" x14ac:dyDescent="0.2">
      <c r="A80" s="75"/>
      <c r="B80" s="118"/>
      <c r="C80" s="81"/>
      <c r="D80" s="38" t="s">
        <v>4</v>
      </c>
      <c r="E80" s="44">
        <v>0</v>
      </c>
      <c r="F80" s="29">
        <f>SUM(L80:O80)</f>
        <v>0</v>
      </c>
      <c r="G80" s="83">
        <v>0</v>
      </c>
      <c r="H80" s="84"/>
      <c r="I80" s="84"/>
      <c r="J80" s="84"/>
      <c r="K80" s="85"/>
      <c r="L80" s="44">
        <v>0</v>
      </c>
      <c r="M80" s="44">
        <v>0</v>
      </c>
      <c r="N80" s="44">
        <v>0</v>
      </c>
      <c r="O80" s="44">
        <v>0</v>
      </c>
      <c r="P80" s="87"/>
    </row>
    <row r="81" spans="1:18" ht="30" x14ac:dyDescent="0.2">
      <c r="A81" s="75"/>
      <c r="B81" s="118"/>
      <c r="C81" s="81"/>
      <c r="D81" s="38" t="s">
        <v>9</v>
      </c>
      <c r="E81" s="44">
        <v>0</v>
      </c>
      <c r="F81" s="29">
        <f>SUM(L81:O81)</f>
        <v>0</v>
      </c>
      <c r="G81" s="83">
        <v>0</v>
      </c>
      <c r="H81" s="84"/>
      <c r="I81" s="84"/>
      <c r="J81" s="84"/>
      <c r="K81" s="85"/>
      <c r="L81" s="44">
        <v>0</v>
      </c>
      <c r="M81" s="44">
        <v>0</v>
      </c>
      <c r="N81" s="44">
        <v>0</v>
      </c>
      <c r="O81" s="44">
        <v>0</v>
      </c>
      <c r="P81" s="87"/>
      <c r="R81" s="12"/>
    </row>
    <row r="82" spans="1:18" ht="15" x14ac:dyDescent="0.2">
      <c r="A82" s="75"/>
      <c r="B82" s="119"/>
      <c r="C82" s="82"/>
      <c r="D82" s="38" t="s">
        <v>13</v>
      </c>
      <c r="E82" s="44">
        <v>0</v>
      </c>
      <c r="F82" s="29">
        <f>SUM(G82:O82)</f>
        <v>0</v>
      </c>
      <c r="G82" s="83">
        <v>0</v>
      </c>
      <c r="H82" s="84"/>
      <c r="I82" s="84"/>
      <c r="J82" s="84"/>
      <c r="K82" s="85"/>
      <c r="L82" s="39">
        <v>0</v>
      </c>
      <c r="M82" s="39">
        <v>0</v>
      </c>
      <c r="N82" s="39">
        <v>0</v>
      </c>
      <c r="O82" s="39">
        <v>0</v>
      </c>
      <c r="P82" s="88"/>
    </row>
    <row r="83" spans="1:18" s="10" customFormat="1" ht="15" customHeight="1" x14ac:dyDescent="0.2">
      <c r="A83" s="75"/>
      <c r="B83" s="120" t="s">
        <v>93</v>
      </c>
      <c r="C83" s="92" t="s">
        <v>23</v>
      </c>
      <c r="D83" s="92" t="s">
        <v>24</v>
      </c>
      <c r="E83" s="41"/>
      <c r="F83" s="95" t="s">
        <v>0</v>
      </c>
      <c r="G83" s="97" t="s">
        <v>49</v>
      </c>
      <c r="H83" s="98" t="s">
        <v>29</v>
      </c>
      <c r="I83" s="98"/>
      <c r="J83" s="98"/>
      <c r="K83" s="98"/>
      <c r="L83" s="86" t="s">
        <v>18</v>
      </c>
      <c r="M83" s="86" t="s">
        <v>50</v>
      </c>
      <c r="N83" s="86" t="s">
        <v>47</v>
      </c>
      <c r="O83" s="86" t="s">
        <v>48</v>
      </c>
      <c r="P83" s="86" t="s">
        <v>90</v>
      </c>
    </row>
    <row r="84" spans="1:18" ht="15" x14ac:dyDescent="0.2">
      <c r="A84" s="75"/>
      <c r="B84" s="121"/>
      <c r="C84" s="93"/>
      <c r="D84" s="93"/>
      <c r="E84" s="39"/>
      <c r="F84" s="96"/>
      <c r="G84" s="97"/>
      <c r="H84" s="42" t="s">
        <v>31</v>
      </c>
      <c r="I84" s="42" t="s">
        <v>32</v>
      </c>
      <c r="J84" s="42" t="s">
        <v>33</v>
      </c>
      <c r="K84" s="42" t="s">
        <v>30</v>
      </c>
      <c r="L84" s="88"/>
      <c r="M84" s="88"/>
      <c r="N84" s="88"/>
      <c r="O84" s="88"/>
      <c r="P84" s="87"/>
    </row>
    <row r="85" spans="1:18" s="14" customFormat="1" ht="15" x14ac:dyDescent="0.2">
      <c r="A85" s="75"/>
      <c r="B85" s="122"/>
      <c r="C85" s="94"/>
      <c r="D85" s="94"/>
      <c r="E85" s="39"/>
      <c r="F85" s="32">
        <v>0</v>
      </c>
      <c r="G85" s="43" t="s">
        <v>16</v>
      </c>
      <c r="H85" s="43">
        <v>0</v>
      </c>
      <c r="I85" s="43">
        <v>0</v>
      </c>
      <c r="J85" s="43">
        <v>0</v>
      </c>
      <c r="K85" s="43">
        <v>0</v>
      </c>
      <c r="L85" s="32">
        <v>0</v>
      </c>
      <c r="M85" s="43">
        <v>0</v>
      </c>
      <c r="N85" s="32">
        <v>0</v>
      </c>
      <c r="O85" s="32">
        <v>0</v>
      </c>
      <c r="P85" s="88"/>
    </row>
    <row r="86" spans="1:18" ht="15" customHeight="1" x14ac:dyDescent="0.2">
      <c r="A86" s="74" t="s">
        <v>96</v>
      </c>
      <c r="B86" s="117" t="s">
        <v>39</v>
      </c>
      <c r="C86" s="80" t="s">
        <v>46</v>
      </c>
      <c r="D86" s="38" t="s">
        <v>2</v>
      </c>
      <c r="E86" s="39">
        <f>SUM(E87:E90)</f>
        <v>0</v>
      </c>
      <c r="F86" s="29">
        <f>SUM(G86:O86)</f>
        <v>32760</v>
      </c>
      <c r="G86" s="83">
        <f>SUM(G87:K90)</f>
        <v>32760</v>
      </c>
      <c r="H86" s="84"/>
      <c r="I86" s="84"/>
      <c r="J86" s="84"/>
      <c r="K86" s="85"/>
      <c r="L86" s="39">
        <f>SUM(L87:L90)</f>
        <v>0</v>
      </c>
      <c r="M86" s="39">
        <f>SUM(M87:M90)</f>
        <v>0</v>
      </c>
      <c r="N86" s="39">
        <f>SUM(N87:N90)</f>
        <v>0</v>
      </c>
      <c r="O86" s="39">
        <f>SUM(O87:O90)</f>
        <v>0</v>
      </c>
      <c r="P86" s="86" t="s">
        <v>87</v>
      </c>
    </row>
    <row r="87" spans="1:18" ht="15" x14ac:dyDescent="0.2">
      <c r="A87" s="75"/>
      <c r="B87" s="118"/>
      <c r="C87" s="81"/>
      <c r="D87" s="38" t="s">
        <v>1</v>
      </c>
      <c r="E87" s="44">
        <v>0</v>
      </c>
      <c r="F87" s="29">
        <f t="shared" ref="F87:F89" si="17">SUM(G87:O87)</f>
        <v>0</v>
      </c>
      <c r="G87" s="83">
        <v>0</v>
      </c>
      <c r="H87" s="84"/>
      <c r="I87" s="84"/>
      <c r="J87" s="84"/>
      <c r="K87" s="85"/>
      <c r="L87" s="39">
        <v>0</v>
      </c>
      <c r="M87" s="39">
        <v>0</v>
      </c>
      <c r="N87" s="39">
        <v>0</v>
      </c>
      <c r="O87" s="39">
        <v>0</v>
      </c>
      <c r="P87" s="87"/>
    </row>
    <row r="88" spans="1:18" ht="30" x14ac:dyDescent="0.2">
      <c r="A88" s="75"/>
      <c r="B88" s="118"/>
      <c r="C88" s="81"/>
      <c r="D88" s="38" t="s">
        <v>4</v>
      </c>
      <c r="E88" s="44">
        <v>0</v>
      </c>
      <c r="F88" s="29">
        <f t="shared" si="17"/>
        <v>0</v>
      </c>
      <c r="G88" s="83">
        <v>0</v>
      </c>
      <c r="H88" s="84"/>
      <c r="I88" s="84"/>
      <c r="J88" s="84"/>
      <c r="K88" s="85"/>
      <c r="L88" s="44">
        <v>0</v>
      </c>
      <c r="M88" s="44">
        <v>0</v>
      </c>
      <c r="N88" s="44">
        <v>0</v>
      </c>
      <c r="O88" s="44">
        <v>0</v>
      </c>
      <c r="P88" s="87"/>
    </row>
    <row r="89" spans="1:18" ht="30" x14ac:dyDescent="0.2">
      <c r="A89" s="75"/>
      <c r="B89" s="118"/>
      <c r="C89" s="81"/>
      <c r="D89" s="38" t="s">
        <v>9</v>
      </c>
      <c r="E89" s="44">
        <v>0</v>
      </c>
      <c r="F89" s="29">
        <f t="shared" si="17"/>
        <v>32760</v>
      </c>
      <c r="G89" s="83">
        <v>32760</v>
      </c>
      <c r="H89" s="84"/>
      <c r="I89" s="84"/>
      <c r="J89" s="84"/>
      <c r="K89" s="85"/>
      <c r="L89" s="44">
        <v>0</v>
      </c>
      <c r="M89" s="44">
        <v>0</v>
      </c>
      <c r="N89" s="44">
        <v>0</v>
      </c>
      <c r="O89" s="44">
        <v>0</v>
      </c>
      <c r="P89" s="87"/>
      <c r="R89" s="12"/>
    </row>
    <row r="90" spans="1:18" ht="15" x14ac:dyDescent="0.2">
      <c r="A90" s="75"/>
      <c r="B90" s="119"/>
      <c r="C90" s="82"/>
      <c r="D90" s="38" t="s">
        <v>13</v>
      </c>
      <c r="E90" s="44">
        <v>0</v>
      </c>
      <c r="F90" s="29">
        <f>SUM(G90:O90)</f>
        <v>0</v>
      </c>
      <c r="G90" s="83">
        <v>0</v>
      </c>
      <c r="H90" s="84"/>
      <c r="I90" s="84"/>
      <c r="J90" s="84"/>
      <c r="K90" s="85"/>
      <c r="L90" s="39">
        <v>0</v>
      </c>
      <c r="M90" s="39">
        <v>0</v>
      </c>
      <c r="N90" s="39">
        <v>0</v>
      </c>
      <c r="O90" s="39">
        <v>0</v>
      </c>
      <c r="P90" s="88"/>
    </row>
    <row r="91" spans="1:18" s="10" customFormat="1" ht="15" customHeight="1" x14ac:dyDescent="0.2">
      <c r="A91" s="75"/>
      <c r="B91" s="120" t="s">
        <v>38</v>
      </c>
      <c r="C91" s="92" t="s">
        <v>23</v>
      </c>
      <c r="D91" s="92" t="s">
        <v>24</v>
      </c>
      <c r="E91" s="41"/>
      <c r="F91" s="95" t="s">
        <v>0</v>
      </c>
      <c r="G91" s="97" t="s">
        <v>49</v>
      </c>
      <c r="H91" s="98" t="s">
        <v>29</v>
      </c>
      <c r="I91" s="98"/>
      <c r="J91" s="98"/>
      <c r="K91" s="98"/>
      <c r="L91" s="86" t="s">
        <v>18</v>
      </c>
      <c r="M91" s="86" t="s">
        <v>50</v>
      </c>
      <c r="N91" s="86" t="s">
        <v>47</v>
      </c>
      <c r="O91" s="86" t="s">
        <v>48</v>
      </c>
      <c r="P91" s="86" t="s">
        <v>90</v>
      </c>
    </row>
    <row r="92" spans="1:18" ht="15" x14ac:dyDescent="0.2">
      <c r="A92" s="75"/>
      <c r="B92" s="121"/>
      <c r="C92" s="93"/>
      <c r="D92" s="93"/>
      <c r="E92" s="39"/>
      <c r="F92" s="96"/>
      <c r="G92" s="97"/>
      <c r="H92" s="42" t="s">
        <v>31</v>
      </c>
      <c r="I92" s="42" t="s">
        <v>32</v>
      </c>
      <c r="J92" s="42" t="s">
        <v>33</v>
      </c>
      <c r="K92" s="42" t="s">
        <v>30</v>
      </c>
      <c r="L92" s="88"/>
      <c r="M92" s="88"/>
      <c r="N92" s="88"/>
      <c r="O92" s="88"/>
      <c r="P92" s="87"/>
    </row>
    <row r="93" spans="1:18" s="14" customFormat="1" ht="15" x14ac:dyDescent="0.2">
      <c r="A93" s="75"/>
      <c r="B93" s="122"/>
      <c r="C93" s="94"/>
      <c r="D93" s="94"/>
      <c r="E93" s="39"/>
      <c r="F93" s="32">
        <v>3</v>
      </c>
      <c r="G93" s="43">
        <v>3</v>
      </c>
      <c r="H93" s="43">
        <v>0</v>
      </c>
      <c r="I93" s="43">
        <v>0</v>
      </c>
      <c r="J93" s="43">
        <v>0</v>
      </c>
      <c r="K93" s="43">
        <v>3</v>
      </c>
      <c r="L93" s="32">
        <v>0</v>
      </c>
      <c r="M93" s="43">
        <v>0</v>
      </c>
      <c r="N93" s="32">
        <v>0</v>
      </c>
      <c r="O93" s="32">
        <v>0</v>
      </c>
      <c r="P93" s="88"/>
    </row>
    <row r="94" spans="1:18" ht="15" customHeight="1" x14ac:dyDescent="0.2">
      <c r="A94" s="74" t="s">
        <v>97</v>
      </c>
      <c r="B94" s="77" t="s">
        <v>56</v>
      </c>
      <c r="C94" s="80" t="s">
        <v>46</v>
      </c>
      <c r="D94" s="38" t="s">
        <v>2</v>
      </c>
      <c r="E94" s="39">
        <f>SUM(E95:E98)</f>
        <v>0</v>
      </c>
      <c r="F94" s="20">
        <f>SUM(F95:F98)</f>
        <v>19790</v>
      </c>
      <c r="G94" s="83">
        <f>SUM(G95:K98)</f>
        <v>19790</v>
      </c>
      <c r="H94" s="84"/>
      <c r="I94" s="84"/>
      <c r="J94" s="84"/>
      <c r="K94" s="85"/>
      <c r="L94" s="39">
        <f>SUM(L95:L98)</f>
        <v>0</v>
      </c>
      <c r="M94" s="39">
        <f>SUM(M95:M98)</f>
        <v>0</v>
      </c>
      <c r="N94" s="39">
        <f>SUM(N95:N98)</f>
        <v>0</v>
      </c>
      <c r="O94" s="39">
        <f>SUM(O95:O98)</f>
        <v>0</v>
      </c>
      <c r="P94" s="86" t="s">
        <v>87</v>
      </c>
    </row>
    <row r="95" spans="1:18" ht="15" x14ac:dyDescent="0.2">
      <c r="A95" s="75"/>
      <c r="B95" s="78"/>
      <c r="C95" s="81"/>
      <c r="D95" s="38" t="s">
        <v>1</v>
      </c>
      <c r="E95" s="44">
        <v>0</v>
      </c>
      <c r="F95" s="20">
        <f>SUM(L95:O95)</f>
        <v>0</v>
      </c>
      <c r="G95" s="83">
        <v>0</v>
      </c>
      <c r="H95" s="84"/>
      <c r="I95" s="84"/>
      <c r="J95" s="84"/>
      <c r="K95" s="85"/>
      <c r="L95" s="39">
        <v>0</v>
      </c>
      <c r="M95" s="39">
        <v>0</v>
      </c>
      <c r="N95" s="39">
        <v>0</v>
      </c>
      <c r="O95" s="39">
        <v>0</v>
      </c>
      <c r="P95" s="87"/>
    </row>
    <row r="96" spans="1:18" ht="30" x14ac:dyDescent="0.2">
      <c r="A96" s="75"/>
      <c r="B96" s="78"/>
      <c r="C96" s="81"/>
      <c r="D96" s="38" t="s">
        <v>4</v>
      </c>
      <c r="E96" s="44">
        <v>0</v>
      </c>
      <c r="F96" s="20">
        <f>SUM(L96:O96)</f>
        <v>0</v>
      </c>
      <c r="G96" s="83">
        <v>0</v>
      </c>
      <c r="H96" s="84"/>
      <c r="I96" s="84"/>
      <c r="J96" s="84"/>
      <c r="K96" s="85"/>
      <c r="L96" s="44">
        <v>0</v>
      </c>
      <c r="M96" s="44">
        <v>0</v>
      </c>
      <c r="N96" s="44">
        <v>0</v>
      </c>
      <c r="O96" s="44">
        <v>0</v>
      </c>
      <c r="P96" s="87"/>
    </row>
    <row r="97" spans="1:19" ht="30" x14ac:dyDescent="0.2">
      <c r="A97" s="75"/>
      <c r="B97" s="78"/>
      <c r="C97" s="81"/>
      <c r="D97" s="38" t="s">
        <v>9</v>
      </c>
      <c r="E97" s="44">
        <v>0</v>
      </c>
      <c r="F97" s="20">
        <f>G97</f>
        <v>19790</v>
      </c>
      <c r="G97" s="83">
        <v>19790</v>
      </c>
      <c r="H97" s="84"/>
      <c r="I97" s="84"/>
      <c r="J97" s="84"/>
      <c r="K97" s="85"/>
      <c r="L97" s="44">
        <v>0</v>
      </c>
      <c r="M97" s="44">
        <v>0</v>
      </c>
      <c r="N97" s="44">
        <v>0</v>
      </c>
      <c r="O97" s="44">
        <v>0</v>
      </c>
      <c r="P97" s="87"/>
      <c r="R97" s="12"/>
    </row>
    <row r="98" spans="1:19" ht="15" x14ac:dyDescent="0.2">
      <c r="A98" s="75"/>
      <c r="B98" s="79"/>
      <c r="C98" s="82"/>
      <c r="D98" s="38" t="s">
        <v>13</v>
      </c>
      <c r="E98" s="44">
        <v>0</v>
      </c>
      <c r="F98" s="29">
        <f>SUM(G98:O98)</f>
        <v>0</v>
      </c>
      <c r="G98" s="83">
        <v>0</v>
      </c>
      <c r="H98" s="84"/>
      <c r="I98" s="84"/>
      <c r="J98" s="84"/>
      <c r="K98" s="85"/>
      <c r="L98" s="39">
        <v>0</v>
      </c>
      <c r="M98" s="39">
        <v>0</v>
      </c>
      <c r="N98" s="39">
        <v>0</v>
      </c>
      <c r="O98" s="39">
        <v>0</v>
      </c>
      <c r="P98" s="88"/>
    </row>
    <row r="99" spans="1:19" s="10" customFormat="1" ht="15" customHeight="1" x14ac:dyDescent="0.2">
      <c r="A99" s="75"/>
      <c r="B99" s="89" t="s">
        <v>57</v>
      </c>
      <c r="C99" s="92" t="s">
        <v>23</v>
      </c>
      <c r="D99" s="92" t="s">
        <v>24</v>
      </c>
      <c r="E99" s="41"/>
      <c r="F99" s="95" t="s">
        <v>0</v>
      </c>
      <c r="G99" s="97" t="s">
        <v>49</v>
      </c>
      <c r="H99" s="98" t="s">
        <v>29</v>
      </c>
      <c r="I99" s="98"/>
      <c r="J99" s="98"/>
      <c r="K99" s="98"/>
      <c r="L99" s="86" t="s">
        <v>18</v>
      </c>
      <c r="M99" s="86" t="s">
        <v>50</v>
      </c>
      <c r="N99" s="86" t="s">
        <v>47</v>
      </c>
      <c r="O99" s="86" t="s">
        <v>48</v>
      </c>
      <c r="P99" s="86" t="s">
        <v>90</v>
      </c>
    </row>
    <row r="100" spans="1:19" ht="15" x14ac:dyDescent="0.2">
      <c r="A100" s="75"/>
      <c r="B100" s="106"/>
      <c r="C100" s="93"/>
      <c r="D100" s="93"/>
      <c r="E100" s="39"/>
      <c r="F100" s="96"/>
      <c r="G100" s="97"/>
      <c r="H100" s="42" t="s">
        <v>31</v>
      </c>
      <c r="I100" s="42" t="s">
        <v>32</v>
      </c>
      <c r="J100" s="42" t="s">
        <v>33</v>
      </c>
      <c r="K100" s="42" t="s">
        <v>30</v>
      </c>
      <c r="L100" s="88"/>
      <c r="M100" s="88"/>
      <c r="N100" s="88"/>
      <c r="O100" s="88"/>
      <c r="P100" s="87"/>
    </row>
    <row r="101" spans="1:19" s="14" customFormat="1" ht="15" x14ac:dyDescent="0.2">
      <c r="A101" s="75"/>
      <c r="B101" s="107"/>
      <c r="C101" s="94"/>
      <c r="D101" s="94"/>
      <c r="E101" s="39"/>
      <c r="F101" s="32">
        <v>1</v>
      </c>
      <c r="G101" s="43">
        <v>1</v>
      </c>
      <c r="H101" s="43">
        <v>0</v>
      </c>
      <c r="I101" s="43">
        <v>0</v>
      </c>
      <c r="J101" s="43">
        <v>0</v>
      </c>
      <c r="K101" s="43">
        <v>1</v>
      </c>
      <c r="L101" s="32">
        <v>0</v>
      </c>
      <c r="M101" s="43">
        <v>0</v>
      </c>
      <c r="N101" s="32">
        <v>0</v>
      </c>
      <c r="O101" s="32">
        <v>0</v>
      </c>
      <c r="P101" s="88"/>
    </row>
    <row r="102" spans="1:19" ht="17.25" customHeight="1" x14ac:dyDescent="0.2">
      <c r="A102" s="108" t="s">
        <v>78</v>
      </c>
      <c r="B102" s="111" t="s">
        <v>58</v>
      </c>
      <c r="C102" s="114" t="s">
        <v>46</v>
      </c>
      <c r="D102" s="35" t="s">
        <v>2</v>
      </c>
      <c r="E102" s="36">
        <v>0</v>
      </c>
      <c r="F102" s="45">
        <f>SUM(G102:O102)</f>
        <v>1576022.2999999998</v>
      </c>
      <c r="G102" s="103">
        <f>SUM(G103:K106)</f>
        <v>479300.9</v>
      </c>
      <c r="H102" s="104"/>
      <c r="I102" s="104"/>
      <c r="J102" s="104"/>
      <c r="K102" s="105"/>
      <c r="L102" s="37">
        <f>SUM(L103:L106)</f>
        <v>530555.69999999995</v>
      </c>
      <c r="M102" s="37">
        <f>SUM(M103:M106)</f>
        <v>566165.69999999995</v>
      </c>
      <c r="N102" s="37">
        <f>SUM(N103:N106)</f>
        <v>0</v>
      </c>
      <c r="O102" s="37">
        <f>SUM(O103:O106)</f>
        <v>0</v>
      </c>
      <c r="P102" s="86" t="s">
        <v>90</v>
      </c>
    </row>
    <row r="103" spans="1:19" ht="17.25" customHeight="1" x14ac:dyDescent="0.2">
      <c r="A103" s="109"/>
      <c r="B103" s="112"/>
      <c r="C103" s="115"/>
      <c r="D103" s="35" t="s">
        <v>1</v>
      </c>
      <c r="E103" s="36">
        <v>0</v>
      </c>
      <c r="F103" s="45">
        <f t="shared" ref="F103:F106" si="18">SUM(G103:O103)</f>
        <v>0</v>
      </c>
      <c r="G103" s="103">
        <f>G108+G116+G195+G124+G214+G132+G140+G148+G164</f>
        <v>0</v>
      </c>
      <c r="H103" s="104"/>
      <c r="I103" s="104"/>
      <c r="J103" s="104"/>
      <c r="K103" s="105"/>
      <c r="L103" s="37">
        <f>L108+L116+L124+L132+L140+L148+L156+L164</f>
        <v>0</v>
      </c>
      <c r="M103" s="37">
        <f>M108+M116+M124+M132+M140+M148+M156+M164</f>
        <v>0</v>
      </c>
      <c r="N103" s="37">
        <f>N108+N116+N124+N132+N140+N148+N156+N164</f>
        <v>0</v>
      </c>
      <c r="O103" s="37">
        <f>O108+O116+O124+O132+O140+O148+O156+O164</f>
        <v>0</v>
      </c>
      <c r="P103" s="87"/>
      <c r="Q103" s="11"/>
    </row>
    <row r="104" spans="1:19" ht="28.5" x14ac:dyDescent="0.2">
      <c r="A104" s="109"/>
      <c r="B104" s="112"/>
      <c r="C104" s="115"/>
      <c r="D104" s="35" t="s">
        <v>4</v>
      </c>
      <c r="E104" s="36">
        <v>0</v>
      </c>
      <c r="F104" s="45">
        <f t="shared" si="18"/>
        <v>0</v>
      </c>
      <c r="G104" s="103">
        <f>G109+G117+G196+G125+G215+G133+G141+G149+G165</f>
        <v>0</v>
      </c>
      <c r="H104" s="104"/>
      <c r="I104" s="104"/>
      <c r="J104" s="104"/>
      <c r="K104" s="105"/>
      <c r="L104" s="37">
        <f t="shared" ref="L104:M106" si="19">L109+L117+L125+L133+L141+L149+L157+L165</f>
        <v>0</v>
      </c>
      <c r="M104" s="37">
        <f t="shared" si="19"/>
        <v>0</v>
      </c>
      <c r="N104" s="37">
        <f t="shared" ref="N104:O104" si="20">N109+N117+N125+N133+N141+N149+N157+N165</f>
        <v>0</v>
      </c>
      <c r="O104" s="37">
        <f t="shared" si="20"/>
        <v>0</v>
      </c>
      <c r="P104" s="87"/>
    </row>
    <row r="105" spans="1:19" ht="28.5" x14ac:dyDescent="0.2">
      <c r="A105" s="109"/>
      <c r="B105" s="112"/>
      <c r="C105" s="115"/>
      <c r="D105" s="35" t="s">
        <v>9</v>
      </c>
      <c r="E105" s="36">
        <v>0</v>
      </c>
      <c r="F105" s="45">
        <f t="shared" si="18"/>
        <v>1576022.2999999998</v>
      </c>
      <c r="G105" s="103">
        <f>G110+G118+G197+G126+G216+G134+G142+G150+G166</f>
        <v>479300.9</v>
      </c>
      <c r="H105" s="104"/>
      <c r="I105" s="104"/>
      <c r="J105" s="104"/>
      <c r="K105" s="105"/>
      <c r="L105" s="37">
        <f t="shared" si="19"/>
        <v>530555.69999999995</v>
      </c>
      <c r="M105" s="37">
        <f t="shared" si="19"/>
        <v>566165.69999999995</v>
      </c>
      <c r="N105" s="37">
        <f t="shared" ref="N105:O105" si="21">N110+N118+N126+N134+N142+N150+N158+N166</f>
        <v>0</v>
      </c>
      <c r="O105" s="37">
        <f t="shared" si="21"/>
        <v>0</v>
      </c>
      <c r="P105" s="88"/>
      <c r="Q105" s="11"/>
    </row>
    <row r="106" spans="1:19" ht="14.25" customHeight="1" x14ac:dyDescent="0.2">
      <c r="A106" s="110"/>
      <c r="B106" s="113"/>
      <c r="C106" s="116"/>
      <c r="D106" s="35" t="s">
        <v>26</v>
      </c>
      <c r="E106" s="36">
        <v>0</v>
      </c>
      <c r="F106" s="45">
        <f t="shared" si="18"/>
        <v>0</v>
      </c>
      <c r="G106" s="103">
        <f>G111+G119+G198+G127+G217+G135+G143+G151+G167</f>
        <v>0</v>
      </c>
      <c r="H106" s="104"/>
      <c r="I106" s="104"/>
      <c r="J106" s="104"/>
      <c r="K106" s="105"/>
      <c r="L106" s="37">
        <f t="shared" si="19"/>
        <v>0</v>
      </c>
      <c r="M106" s="37">
        <f t="shared" si="19"/>
        <v>0</v>
      </c>
      <c r="N106" s="37">
        <f t="shared" ref="N106:O106" si="22">N111+N119+N127+N135+N143+N151+N159+N167</f>
        <v>0</v>
      </c>
      <c r="O106" s="37">
        <f t="shared" si="22"/>
        <v>0</v>
      </c>
      <c r="P106" s="86" t="s">
        <v>87</v>
      </c>
    </row>
    <row r="107" spans="1:19" ht="15" customHeight="1" x14ac:dyDescent="0.2">
      <c r="A107" s="74" t="s">
        <v>79</v>
      </c>
      <c r="B107" s="77" t="s">
        <v>59</v>
      </c>
      <c r="C107" s="80" t="s">
        <v>46</v>
      </c>
      <c r="D107" s="38" t="s">
        <v>2</v>
      </c>
      <c r="E107" s="39">
        <f>SUM(E108:E111)</f>
        <v>0</v>
      </c>
      <c r="F107" s="29">
        <f>SUM(G107:O107)</f>
        <v>919855</v>
      </c>
      <c r="G107" s="83">
        <f>SUM(G108:G111)</f>
        <v>283450</v>
      </c>
      <c r="H107" s="84"/>
      <c r="I107" s="84"/>
      <c r="J107" s="84"/>
      <c r="K107" s="85"/>
      <c r="L107" s="39">
        <f>SUM(L108:L111)</f>
        <v>317521</v>
      </c>
      <c r="M107" s="39">
        <f>SUM(M108:M111)</f>
        <v>318884</v>
      </c>
      <c r="N107" s="39">
        <f>SUM(N108:N111)</f>
        <v>0</v>
      </c>
      <c r="O107" s="39">
        <f>SUM(O108:O111)</f>
        <v>0</v>
      </c>
      <c r="P107" s="87"/>
      <c r="Q107" s="11"/>
    </row>
    <row r="108" spans="1:19" ht="15" x14ac:dyDescent="0.2">
      <c r="A108" s="75"/>
      <c r="B108" s="78"/>
      <c r="C108" s="81"/>
      <c r="D108" s="38" t="s">
        <v>1</v>
      </c>
      <c r="E108" s="39">
        <v>0</v>
      </c>
      <c r="F108" s="29">
        <f t="shared" ref="F108:F111" si="23">SUM(G108:O108)</f>
        <v>0</v>
      </c>
      <c r="G108" s="83">
        <v>0</v>
      </c>
      <c r="H108" s="84"/>
      <c r="I108" s="84"/>
      <c r="J108" s="84"/>
      <c r="K108" s="85"/>
      <c r="L108" s="39">
        <f>SUM(G108:J108)</f>
        <v>0</v>
      </c>
      <c r="M108" s="40">
        <v>0</v>
      </c>
      <c r="N108" s="39">
        <f t="shared" ref="N108" si="24">SUM(O108:R108)</f>
        <v>0</v>
      </c>
      <c r="O108" s="39">
        <f>SUM(Q108:S108)</f>
        <v>0</v>
      </c>
      <c r="P108" s="87"/>
      <c r="S108" s="11"/>
    </row>
    <row r="109" spans="1:19" ht="30" x14ac:dyDescent="0.2">
      <c r="A109" s="75"/>
      <c r="B109" s="78"/>
      <c r="C109" s="81"/>
      <c r="D109" s="38" t="s">
        <v>4</v>
      </c>
      <c r="E109" s="39">
        <v>0</v>
      </c>
      <c r="F109" s="29">
        <f t="shared" si="23"/>
        <v>0</v>
      </c>
      <c r="G109" s="83">
        <v>0</v>
      </c>
      <c r="H109" s="84"/>
      <c r="I109" s="84"/>
      <c r="J109" s="84"/>
      <c r="K109" s="85"/>
      <c r="L109" s="39">
        <v>0</v>
      </c>
      <c r="M109" s="40">
        <v>0</v>
      </c>
      <c r="N109" s="39">
        <v>0</v>
      </c>
      <c r="O109" s="39">
        <f>SUM(Q109:S109)</f>
        <v>0</v>
      </c>
      <c r="P109" s="87"/>
    </row>
    <row r="110" spans="1:19" ht="30" x14ac:dyDescent="0.2">
      <c r="A110" s="75"/>
      <c r="B110" s="78"/>
      <c r="C110" s="81"/>
      <c r="D110" s="38" t="s">
        <v>9</v>
      </c>
      <c r="E110" s="39">
        <v>0</v>
      </c>
      <c r="F110" s="29">
        <f>SUM(G110:O110)</f>
        <v>919855</v>
      </c>
      <c r="G110" s="83">
        <v>283450</v>
      </c>
      <c r="H110" s="84"/>
      <c r="I110" s="84"/>
      <c r="J110" s="84"/>
      <c r="K110" s="85"/>
      <c r="L110" s="39">
        <v>317521</v>
      </c>
      <c r="M110" s="40">
        <v>318884</v>
      </c>
      <c r="N110" s="39">
        <v>0</v>
      </c>
      <c r="O110" s="39">
        <f>SUM(Q110:S110)</f>
        <v>0</v>
      </c>
      <c r="P110" s="88"/>
    </row>
    <row r="111" spans="1:19" ht="15" customHeight="1" x14ac:dyDescent="0.2">
      <c r="A111" s="75"/>
      <c r="B111" s="79"/>
      <c r="C111" s="82"/>
      <c r="D111" s="38" t="s">
        <v>13</v>
      </c>
      <c r="E111" s="39">
        <v>0</v>
      </c>
      <c r="F111" s="29">
        <f t="shared" si="23"/>
        <v>0</v>
      </c>
      <c r="G111" s="83">
        <f>SUM(N111:P111)</f>
        <v>0</v>
      </c>
      <c r="H111" s="84"/>
      <c r="I111" s="84"/>
      <c r="J111" s="84"/>
      <c r="K111" s="85"/>
      <c r="L111" s="39">
        <f>SUM(G111:J111)</f>
        <v>0</v>
      </c>
      <c r="M111" s="40">
        <v>0</v>
      </c>
      <c r="N111" s="39">
        <f t="shared" ref="N111" si="25">SUM(O111:R111)</f>
        <v>0</v>
      </c>
      <c r="O111" s="39">
        <f>SUM(Q111:S111)</f>
        <v>0</v>
      </c>
      <c r="P111" s="86" t="s">
        <v>90</v>
      </c>
    </row>
    <row r="112" spans="1:19" s="10" customFormat="1" ht="15" customHeight="1" x14ac:dyDescent="0.2">
      <c r="A112" s="75"/>
      <c r="B112" s="89" t="s">
        <v>60</v>
      </c>
      <c r="C112" s="92" t="s">
        <v>23</v>
      </c>
      <c r="D112" s="92" t="s">
        <v>43</v>
      </c>
      <c r="E112" s="41"/>
      <c r="F112" s="95" t="s">
        <v>0</v>
      </c>
      <c r="G112" s="97" t="s">
        <v>49</v>
      </c>
      <c r="H112" s="98" t="s">
        <v>29</v>
      </c>
      <c r="I112" s="98"/>
      <c r="J112" s="98"/>
      <c r="K112" s="98"/>
      <c r="L112" s="86" t="s">
        <v>18</v>
      </c>
      <c r="M112" s="86" t="s">
        <v>50</v>
      </c>
      <c r="N112" s="86" t="s">
        <v>47</v>
      </c>
      <c r="O112" s="86" t="s">
        <v>48</v>
      </c>
      <c r="P112" s="87"/>
    </row>
    <row r="113" spans="1:19" ht="15" x14ac:dyDescent="0.2">
      <c r="A113" s="75"/>
      <c r="B113" s="90"/>
      <c r="C113" s="93"/>
      <c r="D113" s="93"/>
      <c r="E113" s="39"/>
      <c r="F113" s="96"/>
      <c r="G113" s="97"/>
      <c r="H113" s="42" t="s">
        <v>31</v>
      </c>
      <c r="I113" s="42" t="s">
        <v>32</v>
      </c>
      <c r="J113" s="42" t="s">
        <v>33</v>
      </c>
      <c r="K113" s="42" t="s">
        <v>30</v>
      </c>
      <c r="L113" s="88"/>
      <c r="M113" s="88"/>
      <c r="N113" s="88"/>
      <c r="O113" s="88"/>
      <c r="P113" s="87"/>
    </row>
    <row r="114" spans="1:19" s="14" customFormat="1" ht="15" x14ac:dyDescent="0.2">
      <c r="A114" s="76"/>
      <c r="B114" s="91"/>
      <c r="C114" s="94"/>
      <c r="D114" s="94"/>
      <c r="E114" s="39"/>
      <c r="F114" s="43">
        <f>SUM(G114+L114+M114)</f>
        <v>1910</v>
      </c>
      <c r="G114" s="43">
        <v>600</v>
      </c>
      <c r="H114" s="43">
        <v>0</v>
      </c>
      <c r="I114" s="43">
        <v>0</v>
      </c>
      <c r="J114" s="43">
        <v>0</v>
      </c>
      <c r="K114" s="43">
        <v>600</v>
      </c>
      <c r="L114" s="43">
        <v>650</v>
      </c>
      <c r="M114" s="43">
        <v>660</v>
      </c>
      <c r="N114" s="43">
        <v>0</v>
      </c>
      <c r="O114" s="43">
        <v>0</v>
      </c>
      <c r="P114" s="87"/>
    </row>
    <row r="115" spans="1:19" ht="15" customHeight="1" x14ac:dyDescent="0.2">
      <c r="A115" s="74" t="s">
        <v>80</v>
      </c>
      <c r="B115" s="77" t="s">
        <v>61</v>
      </c>
      <c r="C115" s="80" t="s">
        <v>46</v>
      </c>
      <c r="D115" s="38" t="s">
        <v>2</v>
      </c>
      <c r="E115" s="39">
        <f>SUM(E116:E119)</f>
        <v>0</v>
      </c>
      <c r="F115" s="29">
        <f>SUM(F116:F119)</f>
        <v>200782.27</v>
      </c>
      <c r="G115" s="83">
        <f>SUM(G116:K119)</f>
        <v>48394.27</v>
      </c>
      <c r="H115" s="84"/>
      <c r="I115" s="84"/>
      <c r="J115" s="84"/>
      <c r="K115" s="85"/>
      <c r="L115" s="39">
        <f>SUM(L116:L119)</f>
        <v>61293</v>
      </c>
      <c r="M115" s="39">
        <f>SUM(M116:M119)</f>
        <v>91095</v>
      </c>
      <c r="N115" s="39">
        <f>SUM(N116:N119)</f>
        <v>0</v>
      </c>
      <c r="O115" s="39">
        <f>SUM(O116:O119)</f>
        <v>0</v>
      </c>
      <c r="P115" s="129" t="s">
        <v>87</v>
      </c>
      <c r="S115" s="11"/>
    </row>
    <row r="116" spans="1:19" ht="15" x14ac:dyDescent="0.2">
      <c r="A116" s="75"/>
      <c r="B116" s="78"/>
      <c r="C116" s="81"/>
      <c r="D116" s="38" t="s">
        <v>1</v>
      </c>
      <c r="E116" s="44">
        <v>0</v>
      </c>
      <c r="F116" s="29">
        <f>SUM(L116:O116)</f>
        <v>0</v>
      </c>
      <c r="G116" s="83">
        <v>0</v>
      </c>
      <c r="H116" s="84"/>
      <c r="I116" s="84"/>
      <c r="J116" s="84"/>
      <c r="K116" s="85"/>
      <c r="L116" s="39">
        <v>0</v>
      </c>
      <c r="M116" s="39">
        <v>0</v>
      </c>
      <c r="N116" s="39">
        <v>0</v>
      </c>
      <c r="O116" s="39">
        <v>0</v>
      </c>
      <c r="P116" s="129"/>
    </row>
    <row r="117" spans="1:19" ht="30" x14ac:dyDescent="0.2">
      <c r="A117" s="75"/>
      <c r="B117" s="78"/>
      <c r="C117" s="81"/>
      <c r="D117" s="38" t="s">
        <v>4</v>
      </c>
      <c r="E117" s="44">
        <v>0</v>
      </c>
      <c r="F117" s="29">
        <f>SUM(L117:O117)</f>
        <v>0</v>
      </c>
      <c r="G117" s="83">
        <v>0</v>
      </c>
      <c r="H117" s="84"/>
      <c r="I117" s="84"/>
      <c r="J117" s="84"/>
      <c r="K117" s="85"/>
      <c r="L117" s="44">
        <v>0</v>
      </c>
      <c r="M117" s="44">
        <v>0</v>
      </c>
      <c r="N117" s="44">
        <v>0</v>
      </c>
      <c r="O117" s="39">
        <v>0</v>
      </c>
      <c r="P117" s="129"/>
    </row>
    <row r="118" spans="1:19" ht="30" x14ac:dyDescent="0.2">
      <c r="A118" s="75"/>
      <c r="B118" s="78"/>
      <c r="C118" s="81"/>
      <c r="D118" s="38" t="s">
        <v>9</v>
      </c>
      <c r="E118" s="44">
        <v>0</v>
      </c>
      <c r="F118" s="29">
        <f>SUM(G118:O118)</f>
        <v>200782.27</v>
      </c>
      <c r="G118" s="83">
        <v>48394.27</v>
      </c>
      <c r="H118" s="84"/>
      <c r="I118" s="84"/>
      <c r="J118" s="84"/>
      <c r="K118" s="85"/>
      <c r="L118" s="44">
        <v>61293</v>
      </c>
      <c r="M118" s="44">
        <v>91095</v>
      </c>
      <c r="N118" s="44">
        <v>0</v>
      </c>
      <c r="O118" s="39">
        <v>0</v>
      </c>
      <c r="P118" s="129"/>
    </row>
    <row r="119" spans="1:19" ht="15" customHeight="1" x14ac:dyDescent="0.2">
      <c r="A119" s="75"/>
      <c r="B119" s="79"/>
      <c r="C119" s="82"/>
      <c r="D119" s="38" t="s">
        <v>13</v>
      </c>
      <c r="E119" s="44">
        <v>0</v>
      </c>
      <c r="F119" s="29">
        <f>SUM(G119:O119)</f>
        <v>0</v>
      </c>
      <c r="G119" s="83">
        <v>0</v>
      </c>
      <c r="H119" s="84"/>
      <c r="I119" s="84"/>
      <c r="J119" s="84"/>
      <c r="K119" s="85"/>
      <c r="L119" s="39">
        <v>0</v>
      </c>
      <c r="M119" s="39">
        <v>0</v>
      </c>
      <c r="N119" s="39">
        <v>0</v>
      </c>
      <c r="O119" s="39">
        <v>0</v>
      </c>
      <c r="P119" s="129"/>
      <c r="Q119" s="11"/>
    </row>
    <row r="120" spans="1:19" s="10" customFormat="1" ht="15" customHeight="1" x14ac:dyDescent="0.2">
      <c r="A120" s="75"/>
      <c r="B120" s="89" t="s">
        <v>62</v>
      </c>
      <c r="C120" s="92" t="s">
        <v>23</v>
      </c>
      <c r="D120" s="92" t="s">
        <v>24</v>
      </c>
      <c r="E120" s="41"/>
      <c r="F120" s="95" t="s">
        <v>0</v>
      </c>
      <c r="G120" s="97" t="s">
        <v>49</v>
      </c>
      <c r="H120" s="98" t="s">
        <v>29</v>
      </c>
      <c r="I120" s="98"/>
      <c r="J120" s="98"/>
      <c r="K120" s="98"/>
      <c r="L120" s="86" t="s">
        <v>18</v>
      </c>
      <c r="M120" s="86" t="s">
        <v>50</v>
      </c>
      <c r="N120" s="86" t="s">
        <v>47</v>
      </c>
      <c r="O120" s="86" t="s">
        <v>48</v>
      </c>
      <c r="P120" s="86" t="s">
        <v>90</v>
      </c>
    </row>
    <row r="121" spans="1:19" ht="15" x14ac:dyDescent="0.2">
      <c r="A121" s="75"/>
      <c r="B121" s="90"/>
      <c r="C121" s="93"/>
      <c r="D121" s="93"/>
      <c r="E121" s="39"/>
      <c r="F121" s="96"/>
      <c r="G121" s="97"/>
      <c r="H121" s="42" t="s">
        <v>31</v>
      </c>
      <c r="I121" s="42" t="s">
        <v>32</v>
      </c>
      <c r="J121" s="42" t="s">
        <v>33</v>
      </c>
      <c r="K121" s="42" t="s">
        <v>30</v>
      </c>
      <c r="L121" s="88"/>
      <c r="M121" s="88"/>
      <c r="N121" s="88"/>
      <c r="O121" s="88"/>
      <c r="P121" s="87"/>
    </row>
    <row r="122" spans="1:19" ht="15" x14ac:dyDescent="0.2">
      <c r="A122" s="76"/>
      <c r="B122" s="91"/>
      <c r="C122" s="94"/>
      <c r="D122" s="94"/>
      <c r="E122" s="39"/>
      <c r="F122" s="32">
        <f>SUM(G122+L122+M122+N122+O122)</f>
        <v>3950</v>
      </c>
      <c r="G122" s="43">
        <v>1150</v>
      </c>
      <c r="H122" s="43">
        <v>0</v>
      </c>
      <c r="I122" s="43">
        <v>0</v>
      </c>
      <c r="J122" s="43">
        <v>0</v>
      </c>
      <c r="K122" s="43">
        <v>1150</v>
      </c>
      <c r="L122" s="32">
        <v>1300</v>
      </c>
      <c r="M122" s="43">
        <v>1500</v>
      </c>
      <c r="N122" s="32">
        <v>0</v>
      </c>
      <c r="O122" s="32">
        <v>0</v>
      </c>
      <c r="P122" s="88"/>
    </row>
    <row r="123" spans="1:19" ht="15" customHeight="1" x14ac:dyDescent="0.2">
      <c r="A123" s="74" t="s">
        <v>81</v>
      </c>
      <c r="B123" s="77" t="s">
        <v>63</v>
      </c>
      <c r="C123" s="80" t="s">
        <v>46</v>
      </c>
      <c r="D123" s="38" t="s">
        <v>2</v>
      </c>
      <c r="E123" s="39">
        <f>SUM(E124:E127)</f>
        <v>0</v>
      </c>
      <c r="F123" s="29">
        <f>SUM(F124:F127)</f>
        <v>105047.93</v>
      </c>
      <c r="G123" s="83">
        <f>SUM(G124:K127)</f>
        <v>33643.93</v>
      </c>
      <c r="H123" s="84"/>
      <c r="I123" s="84"/>
      <c r="J123" s="84"/>
      <c r="K123" s="85"/>
      <c r="L123" s="39">
        <f>SUM(L124:L127)</f>
        <v>35002</v>
      </c>
      <c r="M123" s="39">
        <f>SUM(M124:M127)</f>
        <v>36402</v>
      </c>
      <c r="N123" s="39">
        <f>SUM(N124:N127)</f>
        <v>0</v>
      </c>
      <c r="O123" s="39">
        <f>SUM(O124:O127)</f>
        <v>0</v>
      </c>
      <c r="P123" s="86" t="s">
        <v>87</v>
      </c>
    </row>
    <row r="124" spans="1:19" ht="15" x14ac:dyDescent="0.2">
      <c r="A124" s="75"/>
      <c r="B124" s="78"/>
      <c r="C124" s="81"/>
      <c r="D124" s="38" t="s">
        <v>1</v>
      </c>
      <c r="E124" s="44">
        <v>0</v>
      </c>
      <c r="F124" s="29">
        <f>SUM(L124:O124)</f>
        <v>0</v>
      </c>
      <c r="G124" s="83">
        <v>0</v>
      </c>
      <c r="H124" s="84"/>
      <c r="I124" s="84"/>
      <c r="J124" s="84"/>
      <c r="K124" s="85"/>
      <c r="L124" s="39">
        <v>0</v>
      </c>
      <c r="M124" s="39">
        <v>0</v>
      </c>
      <c r="N124" s="39">
        <v>0</v>
      </c>
      <c r="O124" s="39">
        <v>0</v>
      </c>
      <c r="P124" s="87"/>
    </row>
    <row r="125" spans="1:19" ht="30" x14ac:dyDescent="0.2">
      <c r="A125" s="75"/>
      <c r="B125" s="78"/>
      <c r="C125" s="81"/>
      <c r="D125" s="38" t="s">
        <v>4</v>
      </c>
      <c r="E125" s="44">
        <v>0</v>
      </c>
      <c r="F125" s="29">
        <f>SUM(L125:O125)</f>
        <v>0</v>
      </c>
      <c r="G125" s="83">
        <v>0</v>
      </c>
      <c r="H125" s="84"/>
      <c r="I125" s="84"/>
      <c r="J125" s="84"/>
      <c r="K125" s="85"/>
      <c r="L125" s="44">
        <v>0</v>
      </c>
      <c r="M125" s="44">
        <v>0</v>
      </c>
      <c r="N125" s="44">
        <v>0</v>
      </c>
      <c r="O125" s="44">
        <v>0</v>
      </c>
      <c r="P125" s="87"/>
    </row>
    <row r="126" spans="1:19" ht="30" x14ac:dyDescent="0.2">
      <c r="A126" s="75"/>
      <c r="B126" s="78"/>
      <c r="C126" s="81"/>
      <c r="D126" s="38" t="s">
        <v>9</v>
      </c>
      <c r="E126" s="44">
        <v>0</v>
      </c>
      <c r="F126" s="29">
        <f>SUM(G126:O126)</f>
        <v>105047.93</v>
      </c>
      <c r="G126" s="83">
        <v>33643.93</v>
      </c>
      <c r="H126" s="84"/>
      <c r="I126" s="84"/>
      <c r="J126" s="84"/>
      <c r="K126" s="85"/>
      <c r="L126" s="44">
        <v>35002</v>
      </c>
      <c r="M126" s="44">
        <v>36402</v>
      </c>
      <c r="N126" s="44">
        <v>0</v>
      </c>
      <c r="O126" s="44">
        <v>0</v>
      </c>
      <c r="P126" s="87"/>
      <c r="R126" s="12"/>
    </row>
    <row r="127" spans="1:19" ht="15" x14ac:dyDescent="0.2">
      <c r="A127" s="75"/>
      <c r="B127" s="79"/>
      <c r="C127" s="82"/>
      <c r="D127" s="38" t="s">
        <v>13</v>
      </c>
      <c r="E127" s="44">
        <v>0</v>
      </c>
      <c r="F127" s="29">
        <f>SUM(G127:O127)</f>
        <v>0</v>
      </c>
      <c r="G127" s="83">
        <v>0</v>
      </c>
      <c r="H127" s="84"/>
      <c r="I127" s="84"/>
      <c r="J127" s="84"/>
      <c r="K127" s="85"/>
      <c r="L127" s="39">
        <v>0</v>
      </c>
      <c r="M127" s="39">
        <v>0</v>
      </c>
      <c r="N127" s="39">
        <v>0</v>
      </c>
      <c r="O127" s="39">
        <v>0</v>
      </c>
      <c r="P127" s="88"/>
    </row>
    <row r="128" spans="1:19" s="10" customFormat="1" ht="21.75" customHeight="1" x14ac:dyDescent="0.2">
      <c r="A128" s="75"/>
      <c r="B128" s="89" t="s">
        <v>64</v>
      </c>
      <c r="C128" s="92" t="s">
        <v>23</v>
      </c>
      <c r="D128" s="92" t="s">
        <v>24</v>
      </c>
      <c r="E128" s="41"/>
      <c r="F128" s="95" t="s">
        <v>0</v>
      </c>
      <c r="G128" s="97" t="s">
        <v>49</v>
      </c>
      <c r="H128" s="98" t="s">
        <v>29</v>
      </c>
      <c r="I128" s="98"/>
      <c r="J128" s="98"/>
      <c r="K128" s="98"/>
      <c r="L128" s="86" t="s">
        <v>18</v>
      </c>
      <c r="M128" s="86" t="s">
        <v>50</v>
      </c>
      <c r="N128" s="86" t="s">
        <v>47</v>
      </c>
      <c r="O128" s="86" t="s">
        <v>48</v>
      </c>
      <c r="P128" s="86" t="s">
        <v>90</v>
      </c>
    </row>
    <row r="129" spans="1:18" ht="28.5" customHeight="1" x14ac:dyDescent="0.2">
      <c r="A129" s="75"/>
      <c r="B129" s="106"/>
      <c r="C129" s="93"/>
      <c r="D129" s="93"/>
      <c r="E129" s="39"/>
      <c r="F129" s="96"/>
      <c r="G129" s="97"/>
      <c r="H129" s="42" t="s">
        <v>31</v>
      </c>
      <c r="I129" s="42" t="s">
        <v>32</v>
      </c>
      <c r="J129" s="42" t="s">
        <v>33</v>
      </c>
      <c r="K129" s="42" t="s">
        <v>30</v>
      </c>
      <c r="L129" s="88"/>
      <c r="M129" s="88"/>
      <c r="N129" s="88"/>
      <c r="O129" s="88"/>
      <c r="P129" s="87"/>
    </row>
    <row r="130" spans="1:18" ht="21.75" customHeight="1" x14ac:dyDescent="0.2">
      <c r="A130" s="76"/>
      <c r="B130" s="107"/>
      <c r="C130" s="94"/>
      <c r="D130" s="94"/>
      <c r="E130" s="39"/>
      <c r="F130" s="32">
        <v>0</v>
      </c>
      <c r="G130" s="43">
        <v>64</v>
      </c>
      <c r="H130" s="43">
        <v>0</v>
      </c>
      <c r="I130" s="43">
        <v>0</v>
      </c>
      <c r="J130" s="43">
        <v>0</v>
      </c>
      <c r="K130" s="43">
        <v>64</v>
      </c>
      <c r="L130" s="32">
        <v>65</v>
      </c>
      <c r="M130" s="43">
        <v>66</v>
      </c>
      <c r="N130" s="32">
        <v>0</v>
      </c>
      <c r="O130" s="32">
        <v>0</v>
      </c>
      <c r="P130" s="88"/>
    </row>
    <row r="131" spans="1:18" ht="15" customHeight="1" x14ac:dyDescent="0.2">
      <c r="A131" s="74" t="s">
        <v>82</v>
      </c>
      <c r="B131" s="77" t="s">
        <v>65</v>
      </c>
      <c r="C131" s="80" t="s">
        <v>46</v>
      </c>
      <c r="D131" s="38" t="s">
        <v>2</v>
      </c>
      <c r="E131" s="39">
        <f>SUM(E132:E135)</f>
        <v>0</v>
      </c>
      <c r="F131" s="29">
        <f>SUM(F132:F135)</f>
        <v>0</v>
      </c>
      <c r="G131" s="83">
        <f>SUM(G132:K135)</f>
        <v>0</v>
      </c>
      <c r="H131" s="84"/>
      <c r="I131" s="84"/>
      <c r="J131" s="84"/>
      <c r="K131" s="85"/>
      <c r="L131" s="39">
        <v>0</v>
      </c>
      <c r="M131" s="39">
        <f>SUM(M132:M135)</f>
        <v>0</v>
      </c>
      <c r="N131" s="39">
        <f>SUM(N132:N135)</f>
        <v>0</v>
      </c>
      <c r="O131" s="39">
        <f>SUM(O132:O135)</f>
        <v>0</v>
      </c>
      <c r="P131" s="86" t="s">
        <v>87</v>
      </c>
    </row>
    <row r="132" spans="1:18" ht="15" x14ac:dyDescent="0.2">
      <c r="A132" s="75"/>
      <c r="B132" s="99"/>
      <c r="C132" s="81"/>
      <c r="D132" s="38" t="s">
        <v>1</v>
      </c>
      <c r="E132" s="44">
        <v>0</v>
      </c>
      <c r="F132" s="29">
        <f>SUM(L132:O132)</f>
        <v>0</v>
      </c>
      <c r="G132" s="83">
        <v>0</v>
      </c>
      <c r="H132" s="84"/>
      <c r="I132" s="84"/>
      <c r="J132" s="84"/>
      <c r="K132" s="85"/>
      <c r="L132" s="39">
        <v>0</v>
      </c>
      <c r="M132" s="39">
        <v>0</v>
      </c>
      <c r="N132" s="39">
        <v>0</v>
      </c>
      <c r="O132" s="39">
        <v>0</v>
      </c>
      <c r="P132" s="87"/>
    </row>
    <row r="133" spans="1:18" ht="30" x14ac:dyDescent="0.2">
      <c r="A133" s="75"/>
      <c r="B133" s="99"/>
      <c r="C133" s="81"/>
      <c r="D133" s="38" t="s">
        <v>4</v>
      </c>
      <c r="E133" s="44">
        <v>0</v>
      </c>
      <c r="F133" s="29">
        <f>SUM(L133:O133)</f>
        <v>0</v>
      </c>
      <c r="G133" s="83">
        <v>0</v>
      </c>
      <c r="H133" s="84"/>
      <c r="I133" s="84"/>
      <c r="J133" s="84"/>
      <c r="K133" s="85"/>
      <c r="L133" s="44">
        <v>0</v>
      </c>
      <c r="M133" s="44">
        <v>0</v>
      </c>
      <c r="N133" s="44">
        <v>0</v>
      </c>
      <c r="O133" s="44">
        <v>0</v>
      </c>
      <c r="P133" s="87"/>
    </row>
    <row r="134" spans="1:18" ht="30" x14ac:dyDescent="0.2">
      <c r="A134" s="75"/>
      <c r="B134" s="99"/>
      <c r="C134" s="81"/>
      <c r="D134" s="38" t="s">
        <v>9</v>
      </c>
      <c r="E134" s="44">
        <v>0</v>
      </c>
      <c r="F134" s="29">
        <f>SUM(L134:O134)</f>
        <v>0</v>
      </c>
      <c r="G134" s="83">
        <v>0</v>
      </c>
      <c r="H134" s="84"/>
      <c r="I134" s="84"/>
      <c r="J134" s="84"/>
      <c r="K134" s="85"/>
      <c r="L134" s="44">
        <v>0</v>
      </c>
      <c r="M134" s="44">
        <v>0</v>
      </c>
      <c r="N134" s="44">
        <v>0</v>
      </c>
      <c r="O134" s="44">
        <v>0</v>
      </c>
      <c r="P134" s="87"/>
      <c r="R134" s="12"/>
    </row>
    <row r="135" spans="1:18" ht="15" x14ac:dyDescent="0.2">
      <c r="A135" s="75"/>
      <c r="B135" s="99"/>
      <c r="C135" s="82"/>
      <c r="D135" s="38" t="s">
        <v>13</v>
      </c>
      <c r="E135" s="44">
        <v>0</v>
      </c>
      <c r="F135" s="29">
        <f>SUM(G135:O135)</f>
        <v>0</v>
      </c>
      <c r="G135" s="83">
        <v>0</v>
      </c>
      <c r="H135" s="84"/>
      <c r="I135" s="84"/>
      <c r="J135" s="84"/>
      <c r="K135" s="85"/>
      <c r="L135" s="39">
        <v>0</v>
      </c>
      <c r="M135" s="39">
        <v>0</v>
      </c>
      <c r="N135" s="39">
        <v>0</v>
      </c>
      <c r="O135" s="39">
        <v>0</v>
      </c>
      <c r="P135" s="88"/>
    </row>
    <row r="136" spans="1:18" s="10" customFormat="1" ht="21.75" customHeight="1" x14ac:dyDescent="0.2">
      <c r="A136" s="75"/>
      <c r="B136" s="100" t="s">
        <v>66</v>
      </c>
      <c r="C136" s="92" t="s">
        <v>23</v>
      </c>
      <c r="D136" s="92" t="s">
        <v>24</v>
      </c>
      <c r="E136" s="41"/>
      <c r="F136" s="95" t="s">
        <v>0</v>
      </c>
      <c r="G136" s="97" t="s">
        <v>49</v>
      </c>
      <c r="H136" s="98" t="s">
        <v>29</v>
      </c>
      <c r="I136" s="98"/>
      <c r="J136" s="98"/>
      <c r="K136" s="98"/>
      <c r="L136" s="86" t="s">
        <v>18</v>
      </c>
      <c r="M136" s="86" t="s">
        <v>50</v>
      </c>
      <c r="N136" s="86" t="s">
        <v>47</v>
      </c>
      <c r="O136" s="86" t="s">
        <v>48</v>
      </c>
      <c r="P136" s="86" t="s">
        <v>90</v>
      </c>
    </row>
    <row r="137" spans="1:18" ht="57" customHeight="1" x14ac:dyDescent="0.2">
      <c r="A137" s="75"/>
      <c r="B137" s="101"/>
      <c r="C137" s="93"/>
      <c r="D137" s="93"/>
      <c r="E137" s="39"/>
      <c r="F137" s="96"/>
      <c r="G137" s="97"/>
      <c r="H137" s="42" t="s">
        <v>31</v>
      </c>
      <c r="I137" s="42" t="s">
        <v>32</v>
      </c>
      <c r="J137" s="42" t="s">
        <v>33</v>
      </c>
      <c r="K137" s="42" t="s">
        <v>30</v>
      </c>
      <c r="L137" s="88"/>
      <c r="M137" s="88"/>
      <c r="N137" s="88"/>
      <c r="O137" s="88"/>
      <c r="P137" s="87"/>
    </row>
    <row r="138" spans="1:18" ht="61.5" customHeight="1" x14ac:dyDescent="0.2">
      <c r="A138" s="76"/>
      <c r="B138" s="102"/>
      <c r="C138" s="94"/>
      <c r="D138" s="94"/>
      <c r="E138" s="39"/>
      <c r="F138" s="32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32">
        <v>0</v>
      </c>
      <c r="M138" s="43">
        <v>0</v>
      </c>
      <c r="N138" s="32">
        <v>0</v>
      </c>
      <c r="O138" s="32">
        <v>0</v>
      </c>
      <c r="P138" s="88"/>
    </row>
    <row r="139" spans="1:18" ht="15" customHeight="1" x14ac:dyDescent="0.2">
      <c r="A139" s="74" t="s">
        <v>83</v>
      </c>
      <c r="B139" s="77" t="s">
        <v>67</v>
      </c>
      <c r="C139" s="80" t="s">
        <v>46</v>
      </c>
      <c r="D139" s="38" t="s">
        <v>2</v>
      </c>
      <c r="E139" s="39">
        <f>SUM(E140:E143)</f>
        <v>0</v>
      </c>
      <c r="F139" s="29">
        <f>SUM(F140:F143)</f>
        <v>175434</v>
      </c>
      <c r="G139" s="83">
        <f>SUM(G140:K143)</f>
        <v>56200</v>
      </c>
      <c r="H139" s="84"/>
      <c r="I139" s="84"/>
      <c r="J139" s="84"/>
      <c r="K139" s="85"/>
      <c r="L139" s="39">
        <f>SUM(L140:L143)</f>
        <v>58448</v>
      </c>
      <c r="M139" s="39">
        <f>SUM(M140:M143)</f>
        <v>60786</v>
      </c>
      <c r="N139" s="39">
        <f>SUM(N140:N143)</f>
        <v>0</v>
      </c>
      <c r="O139" s="39">
        <f>SUM(O140:O143)</f>
        <v>0</v>
      </c>
      <c r="P139" s="86" t="s">
        <v>87</v>
      </c>
    </row>
    <row r="140" spans="1:18" ht="15" x14ac:dyDescent="0.2">
      <c r="A140" s="75"/>
      <c r="B140" s="78"/>
      <c r="C140" s="81"/>
      <c r="D140" s="38" t="s">
        <v>1</v>
      </c>
      <c r="E140" s="44">
        <v>0</v>
      </c>
      <c r="F140" s="29">
        <f>SUM(L140:O140)</f>
        <v>0</v>
      </c>
      <c r="G140" s="83">
        <v>0</v>
      </c>
      <c r="H140" s="84"/>
      <c r="I140" s="84"/>
      <c r="J140" s="84"/>
      <c r="K140" s="85"/>
      <c r="L140" s="39">
        <v>0</v>
      </c>
      <c r="M140" s="39">
        <v>0</v>
      </c>
      <c r="N140" s="39">
        <v>0</v>
      </c>
      <c r="O140" s="39">
        <v>0</v>
      </c>
      <c r="P140" s="87"/>
    </row>
    <row r="141" spans="1:18" ht="30" x14ac:dyDescent="0.2">
      <c r="A141" s="75"/>
      <c r="B141" s="78"/>
      <c r="C141" s="81"/>
      <c r="D141" s="38" t="s">
        <v>4</v>
      </c>
      <c r="E141" s="44">
        <v>0</v>
      </c>
      <c r="F141" s="29">
        <f>SUM(L141:O141)</f>
        <v>0</v>
      </c>
      <c r="G141" s="83">
        <v>0</v>
      </c>
      <c r="H141" s="84"/>
      <c r="I141" s="84"/>
      <c r="J141" s="84"/>
      <c r="K141" s="85"/>
      <c r="L141" s="44">
        <v>0</v>
      </c>
      <c r="M141" s="44">
        <v>0</v>
      </c>
      <c r="N141" s="44">
        <v>0</v>
      </c>
      <c r="O141" s="44">
        <v>0</v>
      </c>
      <c r="P141" s="87"/>
    </row>
    <row r="142" spans="1:18" ht="30" x14ac:dyDescent="0.2">
      <c r="A142" s="75"/>
      <c r="B142" s="78"/>
      <c r="C142" s="81"/>
      <c r="D142" s="38" t="s">
        <v>9</v>
      </c>
      <c r="E142" s="44">
        <v>0</v>
      </c>
      <c r="F142" s="29">
        <f>SUM(G142:O142)</f>
        <v>175434</v>
      </c>
      <c r="G142" s="83">
        <v>56200</v>
      </c>
      <c r="H142" s="84"/>
      <c r="I142" s="84"/>
      <c r="J142" s="84"/>
      <c r="K142" s="85"/>
      <c r="L142" s="44">
        <v>58448</v>
      </c>
      <c r="M142" s="44">
        <v>60786</v>
      </c>
      <c r="N142" s="44">
        <v>0</v>
      </c>
      <c r="O142" s="44">
        <v>0</v>
      </c>
      <c r="P142" s="87"/>
      <c r="R142" s="12"/>
    </row>
    <row r="143" spans="1:18" ht="15" x14ac:dyDescent="0.2">
      <c r="A143" s="75"/>
      <c r="B143" s="79"/>
      <c r="C143" s="82"/>
      <c r="D143" s="38" t="s">
        <v>13</v>
      </c>
      <c r="E143" s="44">
        <v>0</v>
      </c>
      <c r="F143" s="29">
        <f>SUM(G143:O143)</f>
        <v>0</v>
      </c>
      <c r="G143" s="83">
        <v>0</v>
      </c>
      <c r="H143" s="84"/>
      <c r="I143" s="84"/>
      <c r="J143" s="84"/>
      <c r="K143" s="85"/>
      <c r="L143" s="39">
        <v>0</v>
      </c>
      <c r="M143" s="39">
        <v>0</v>
      </c>
      <c r="N143" s="39">
        <v>0</v>
      </c>
      <c r="O143" s="39">
        <v>0</v>
      </c>
      <c r="P143" s="88"/>
    </row>
    <row r="144" spans="1:18" s="10" customFormat="1" ht="44.25" customHeight="1" x14ac:dyDescent="0.2">
      <c r="A144" s="75"/>
      <c r="B144" s="89" t="s">
        <v>68</v>
      </c>
      <c r="C144" s="92" t="s">
        <v>23</v>
      </c>
      <c r="D144" s="92" t="s">
        <v>24</v>
      </c>
      <c r="E144" s="41"/>
      <c r="F144" s="95" t="s">
        <v>0</v>
      </c>
      <c r="G144" s="97" t="s">
        <v>49</v>
      </c>
      <c r="H144" s="98" t="s">
        <v>29</v>
      </c>
      <c r="I144" s="98"/>
      <c r="J144" s="98"/>
      <c r="K144" s="98"/>
      <c r="L144" s="86" t="s">
        <v>18</v>
      </c>
      <c r="M144" s="86" t="s">
        <v>50</v>
      </c>
      <c r="N144" s="86" t="s">
        <v>47</v>
      </c>
      <c r="O144" s="86" t="s">
        <v>48</v>
      </c>
      <c r="P144" s="86" t="s">
        <v>90</v>
      </c>
    </row>
    <row r="145" spans="1:18" ht="48.75" customHeight="1" x14ac:dyDescent="0.2">
      <c r="A145" s="75"/>
      <c r="B145" s="90"/>
      <c r="C145" s="93"/>
      <c r="D145" s="93"/>
      <c r="E145" s="39"/>
      <c r="F145" s="96"/>
      <c r="G145" s="97"/>
      <c r="H145" s="42" t="s">
        <v>31</v>
      </c>
      <c r="I145" s="42" t="s">
        <v>32</v>
      </c>
      <c r="J145" s="42" t="s">
        <v>33</v>
      </c>
      <c r="K145" s="42" t="s">
        <v>30</v>
      </c>
      <c r="L145" s="88"/>
      <c r="M145" s="88"/>
      <c r="N145" s="88"/>
      <c r="O145" s="88"/>
      <c r="P145" s="87"/>
    </row>
    <row r="146" spans="1:18" ht="57" customHeight="1" x14ac:dyDescent="0.2">
      <c r="A146" s="76"/>
      <c r="B146" s="91"/>
      <c r="C146" s="94"/>
      <c r="D146" s="94"/>
      <c r="E146" s="39"/>
      <c r="F146" s="32">
        <f>SUM(K146+L146+M146)</f>
        <v>24</v>
      </c>
      <c r="G146" s="43">
        <v>7</v>
      </c>
      <c r="H146" s="43">
        <v>0</v>
      </c>
      <c r="I146" s="43">
        <v>0</v>
      </c>
      <c r="J146" s="43">
        <v>0</v>
      </c>
      <c r="K146" s="43">
        <v>7</v>
      </c>
      <c r="L146" s="32">
        <v>8</v>
      </c>
      <c r="M146" s="43">
        <v>9</v>
      </c>
      <c r="N146" s="32">
        <v>0</v>
      </c>
      <c r="O146" s="32">
        <v>0</v>
      </c>
      <c r="P146" s="88"/>
    </row>
    <row r="147" spans="1:18" ht="15" customHeight="1" x14ac:dyDescent="0.2">
      <c r="A147" s="74" t="s">
        <v>84</v>
      </c>
      <c r="B147" s="77" t="s">
        <v>69</v>
      </c>
      <c r="C147" s="80" t="s">
        <v>46</v>
      </c>
      <c r="D147" s="38" t="s">
        <v>2</v>
      </c>
      <c r="E147" s="39">
        <f>SUM(E148:E151)</f>
        <v>0</v>
      </c>
      <c r="F147" s="29">
        <f>SUM(F148:F151)</f>
        <v>52996</v>
      </c>
      <c r="G147" s="83">
        <f>SUM(G148:K151)</f>
        <v>16977</v>
      </c>
      <c r="H147" s="84"/>
      <c r="I147" s="84"/>
      <c r="J147" s="84"/>
      <c r="K147" s="85"/>
      <c r="L147" s="39">
        <f>SUM(L148:L151)</f>
        <v>17656</v>
      </c>
      <c r="M147" s="39">
        <f>SUM(M148:M151)</f>
        <v>18363</v>
      </c>
      <c r="N147" s="39">
        <f>SUM(N148:N151)</f>
        <v>0</v>
      </c>
      <c r="O147" s="39">
        <f>SUM(O148:O151)</f>
        <v>0</v>
      </c>
      <c r="P147" s="86" t="s">
        <v>87</v>
      </c>
    </row>
    <row r="148" spans="1:18" ht="15" x14ac:dyDescent="0.2">
      <c r="A148" s="75"/>
      <c r="B148" s="78"/>
      <c r="C148" s="81"/>
      <c r="D148" s="38" t="s">
        <v>1</v>
      </c>
      <c r="E148" s="44">
        <v>0</v>
      </c>
      <c r="F148" s="29">
        <f>SUM(L148:O148)</f>
        <v>0</v>
      </c>
      <c r="G148" s="83">
        <v>0</v>
      </c>
      <c r="H148" s="84"/>
      <c r="I148" s="84"/>
      <c r="J148" s="84"/>
      <c r="K148" s="85"/>
      <c r="L148" s="39">
        <v>0</v>
      </c>
      <c r="M148" s="39">
        <v>0</v>
      </c>
      <c r="N148" s="39">
        <v>0</v>
      </c>
      <c r="O148" s="39">
        <v>0</v>
      </c>
      <c r="P148" s="87"/>
    </row>
    <row r="149" spans="1:18" ht="30" x14ac:dyDescent="0.2">
      <c r="A149" s="75"/>
      <c r="B149" s="78"/>
      <c r="C149" s="81"/>
      <c r="D149" s="38" t="s">
        <v>4</v>
      </c>
      <c r="E149" s="44">
        <v>0</v>
      </c>
      <c r="F149" s="29">
        <f>SUM(L149:O149)</f>
        <v>0</v>
      </c>
      <c r="G149" s="83">
        <v>0</v>
      </c>
      <c r="H149" s="84"/>
      <c r="I149" s="84"/>
      <c r="J149" s="84"/>
      <c r="K149" s="85"/>
      <c r="L149" s="44">
        <v>0</v>
      </c>
      <c r="M149" s="44">
        <v>0</v>
      </c>
      <c r="N149" s="44">
        <v>0</v>
      </c>
      <c r="O149" s="44">
        <v>0</v>
      </c>
      <c r="P149" s="87"/>
    </row>
    <row r="150" spans="1:18" ht="30" x14ac:dyDescent="0.2">
      <c r="A150" s="75"/>
      <c r="B150" s="78"/>
      <c r="C150" s="81"/>
      <c r="D150" s="38" t="s">
        <v>9</v>
      </c>
      <c r="E150" s="44">
        <v>0</v>
      </c>
      <c r="F150" s="29">
        <f>SUM(G150:O150)</f>
        <v>52996</v>
      </c>
      <c r="G150" s="83">
        <v>16977</v>
      </c>
      <c r="H150" s="84"/>
      <c r="I150" s="84"/>
      <c r="J150" s="84"/>
      <c r="K150" s="85"/>
      <c r="L150" s="44">
        <v>17656</v>
      </c>
      <c r="M150" s="44">
        <v>18363</v>
      </c>
      <c r="N150" s="44">
        <v>0</v>
      </c>
      <c r="O150" s="44">
        <v>0</v>
      </c>
      <c r="P150" s="87"/>
      <c r="R150" s="12"/>
    </row>
    <row r="151" spans="1:18" ht="15" x14ac:dyDescent="0.2">
      <c r="A151" s="75"/>
      <c r="B151" s="79"/>
      <c r="C151" s="82"/>
      <c r="D151" s="38" t="s">
        <v>13</v>
      </c>
      <c r="E151" s="44">
        <v>0</v>
      </c>
      <c r="F151" s="29">
        <f>SUM(G151:O151)</f>
        <v>0</v>
      </c>
      <c r="G151" s="83">
        <v>0</v>
      </c>
      <c r="H151" s="84"/>
      <c r="I151" s="84"/>
      <c r="J151" s="84"/>
      <c r="K151" s="85"/>
      <c r="L151" s="39">
        <v>0</v>
      </c>
      <c r="M151" s="39">
        <v>0</v>
      </c>
      <c r="N151" s="39">
        <v>0</v>
      </c>
      <c r="O151" s="39">
        <v>0</v>
      </c>
      <c r="P151" s="88"/>
    </row>
    <row r="152" spans="1:18" s="10" customFormat="1" ht="21.75" customHeight="1" x14ac:dyDescent="0.2">
      <c r="A152" s="75"/>
      <c r="B152" s="89" t="s">
        <v>70</v>
      </c>
      <c r="C152" s="92" t="s">
        <v>23</v>
      </c>
      <c r="D152" s="92" t="s">
        <v>24</v>
      </c>
      <c r="E152" s="41"/>
      <c r="F152" s="95" t="s">
        <v>0</v>
      </c>
      <c r="G152" s="97" t="s">
        <v>49</v>
      </c>
      <c r="H152" s="98" t="s">
        <v>29</v>
      </c>
      <c r="I152" s="98"/>
      <c r="J152" s="98"/>
      <c r="K152" s="98"/>
      <c r="L152" s="86" t="s">
        <v>18</v>
      </c>
      <c r="M152" s="86" t="s">
        <v>50</v>
      </c>
      <c r="N152" s="86" t="s">
        <v>47</v>
      </c>
      <c r="O152" s="86" t="s">
        <v>48</v>
      </c>
      <c r="P152" s="86" t="s">
        <v>90</v>
      </c>
    </row>
    <row r="153" spans="1:18" ht="28.5" customHeight="1" x14ac:dyDescent="0.2">
      <c r="A153" s="75"/>
      <c r="B153" s="90"/>
      <c r="C153" s="93"/>
      <c r="D153" s="93"/>
      <c r="E153" s="39"/>
      <c r="F153" s="96"/>
      <c r="G153" s="97"/>
      <c r="H153" s="42" t="s">
        <v>31</v>
      </c>
      <c r="I153" s="42" t="s">
        <v>32</v>
      </c>
      <c r="J153" s="42" t="s">
        <v>33</v>
      </c>
      <c r="K153" s="42" t="s">
        <v>30</v>
      </c>
      <c r="L153" s="88"/>
      <c r="M153" s="88"/>
      <c r="N153" s="88"/>
      <c r="O153" s="88"/>
      <c r="P153" s="87"/>
    </row>
    <row r="154" spans="1:18" ht="21.75" customHeight="1" x14ac:dyDescent="0.2">
      <c r="A154" s="76"/>
      <c r="B154" s="91"/>
      <c r="C154" s="94"/>
      <c r="D154" s="94"/>
      <c r="E154" s="39"/>
      <c r="F154" s="32">
        <v>1</v>
      </c>
      <c r="G154" s="43">
        <v>1</v>
      </c>
      <c r="H154" s="43">
        <v>0</v>
      </c>
      <c r="I154" s="43">
        <v>0</v>
      </c>
      <c r="J154" s="43">
        <v>0</v>
      </c>
      <c r="K154" s="43">
        <v>1</v>
      </c>
      <c r="L154" s="32">
        <v>0</v>
      </c>
      <c r="M154" s="43">
        <v>0</v>
      </c>
      <c r="N154" s="32">
        <v>0</v>
      </c>
      <c r="O154" s="32">
        <v>0</v>
      </c>
      <c r="P154" s="88"/>
    </row>
    <row r="155" spans="1:18" ht="15" customHeight="1" x14ac:dyDescent="0.2">
      <c r="A155" s="46" t="s">
        <v>85</v>
      </c>
      <c r="B155" s="49" t="s">
        <v>71</v>
      </c>
      <c r="C155" s="52" t="s">
        <v>46</v>
      </c>
      <c r="D155" s="7" t="s">
        <v>2</v>
      </c>
      <c r="E155" s="8">
        <f>SUM(E156:E159)</f>
        <v>0</v>
      </c>
      <c r="F155" s="20">
        <f>SUM(F156:F159)</f>
        <v>0</v>
      </c>
      <c r="G155" s="55">
        <f>SUM(G156:K159)</f>
        <v>0</v>
      </c>
      <c r="H155" s="56"/>
      <c r="I155" s="56"/>
      <c r="J155" s="56"/>
      <c r="K155" s="57"/>
      <c r="L155" s="8">
        <v>0</v>
      </c>
      <c r="M155" s="8">
        <f>SUM(M156:M159)</f>
        <v>0</v>
      </c>
      <c r="N155" s="8">
        <f>SUM(N156:N159)</f>
        <v>0</v>
      </c>
      <c r="O155" s="8">
        <f>SUM(O156:O159)</f>
        <v>0</v>
      </c>
      <c r="P155" s="58" t="s">
        <v>87</v>
      </c>
    </row>
    <row r="156" spans="1:18" ht="15" x14ac:dyDescent="0.2">
      <c r="A156" s="47"/>
      <c r="B156" s="50"/>
      <c r="C156" s="53"/>
      <c r="D156" s="7" t="s">
        <v>1</v>
      </c>
      <c r="E156" s="15">
        <v>0</v>
      </c>
      <c r="F156" s="20">
        <f>SUM(L156:O156)</f>
        <v>0</v>
      </c>
      <c r="G156" s="55">
        <v>0</v>
      </c>
      <c r="H156" s="56"/>
      <c r="I156" s="56"/>
      <c r="J156" s="56"/>
      <c r="K156" s="57"/>
      <c r="L156" s="8">
        <v>0</v>
      </c>
      <c r="M156" s="8">
        <v>0</v>
      </c>
      <c r="N156" s="8">
        <v>0</v>
      </c>
      <c r="O156" s="8">
        <v>0</v>
      </c>
      <c r="P156" s="59"/>
    </row>
    <row r="157" spans="1:18" ht="30" x14ac:dyDescent="0.2">
      <c r="A157" s="47"/>
      <c r="B157" s="50"/>
      <c r="C157" s="53"/>
      <c r="D157" s="7" t="s">
        <v>4</v>
      </c>
      <c r="E157" s="15">
        <v>0</v>
      </c>
      <c r="F157" s="20">
        <f>SUM(L157:O157)</f>
        <v>0</v>
      </c>
      <c r="G157" s="55">
        <v>0</v>
      </c>
      <c r="H157" s="56"/>
      <c r="I157" s="56"/>
      <c r="J157" s="56"/>
      <c r="K157" s="57"/>
      <c r="L157" s="15">
        <v>0</v>
      </c>
      <c r="M157" s="15">
        <v>0</v>
      </c>
      <c r="N157" s="15">
        <v>0</v>
      </c>
      <c r="O157" s="15">
        <v>0</v>
      </c>
      <c r="P157" s="59"/>
    </row>
    <row r="158" spans="1:18" ht="30" x14ac:dyDescent="0.2">
      <c r="A158" s="47"/>
      <c r="B158" s="50"/>
      <c r="C158" s="53"/>
      <c r="D158" s="7" t="s">
        <v>9</v>
      </c>
      <c r="E158" s="15">
        <v>0</v>
      </c>
      <c r="F158" s="20">
        <f>SUM(L158:O158)</f>
        <v>0</v>
      </c>
      <c r="G158" s="55">
        <v>0</v>
      </c>
      <c r="H158" s="56"/>
      <c r="I158" s="56"/>
      <c r="J158" s="56"/>
      <c r="K158" s="57"/>
      <c r="L158" s="15">
        <v>0</v>
      </c>
      <c r="M158" s="15">
        <v>0</v>
      </c>
      <c r="N158" s="15">
        <v>0</v>
      </c>
      <c r="O158" s="15">
        <v>0</v>
      </c>
      <c r="P158" s="59"/>
      <c r="R158" s="12"/>
    </row>
    <row r="159" spans="1:18" ht="15" x14ac:dyDescent="0.2">
      <c r="A159" s="47"/>
      <c r="B159" s="51"/>
      <c r="C159" s="54"/>
      <c r="D159" s="7" t="s">
        <v>13</v>
      </c>
      <c r="E159" s="15">
        <v>0</v>
      </c>
      <c r="F159" s="20">
        <f>SUM(G159:O159)</f>
        <v>0</v>
      </c>
      <c r="G159" s="55">
        <v>0</v>
      </c>
      <c r="H159" s="56"/>
      <c r="I159" s="56"/>
      <c r="J159" s="56"/>
      <c r="K159" s="57"/>
      <c r="L159" s="8">
        <v>0</v>
      </c>
      <c r="M159" s="8">
        <v>0</v>
      </c>
      <c r="N159" s="8">
        <v>0</v>
      </c>
      <c r="O159" s="8">
        <v>0</v>
      </c>
      <c r="P159" s="60"/>
    </row>
    <row r="160" spans="1:18" s="10" customFormat="1" ht="44.25" customHeight="1" x14ac:dyDescent="0.2">
      <c r="A160" s="47"/>
      <c r="B160" s="71" t="s">
        <v>72</v>
      </c>
      <c r="C160" s="64" t="s">
        <v>23</v>
      </c>
      <c r="D160" s="64" t="s">
        <v>24</v>
      </c>
      <c r="E160" s="9"/>
      <c r="F160" s="67" t="s">
        <v>0</v>
      </c>
      <c r="G160" s="69" t="s">
        <v>49</v>
      </c>
      <c r="H160" s="70" t="s">
        <v>29</v>
      </c>
      <c r="I160" s="70"/>
      <c r="J160" s="70"/>
      <c r="K160" s="70"/>
      <c r="L160" s="58" t="s">
        <v>18</v>
      </c>
      <c r="M160" s="58" t="s">
        <v>50</v>
      </c>
      <c r="N160" s="58" t="s">
        <v>47</v>
      </c>
      <c r="O160" s="58" t="s">
        <v>48</v>
      </c>
      <c r="P160" s="58" t="s">
        <v>90</v>
      </c>
    </row>
    <row r="161" spans="1:18" ht="48.75" customHeight="1" x14ac:dyDescent="0.2">
      <c r="A161" s="47"/>
      <c r="B161" s="72"/>
      <c r="C161" s="65"/>
      <c r="D161" s="65"/>
      <c r="E161" s="8"/>
      <c r="F161" s="68"/>
      <c r="G161" s="69"/>
      <c r="H161" s="21" t="s">
        <v>31</v>
      </c>
      <c r="I161" s="21" t="s">
        <v>32</v>
      </c>
      <c r="J161" s="21" t="s">
        <v>33</v>
      </c>
      <c r="K161" s="21" t="s">
        <v>30</v>
      </c>
      <c r="L161" s="60"/>
      <c r="M161" s="60"/>
      <c r="N161" s="60"/>
      <c r="O161" s="60"/>
      <c r="P161" s="59"/>
    </row>
    <row r="162" spans="1:18" ht="57" customHeight="1" x14ac:dyDescent="0.2">
      <c r="A162" s="48"/>
      <c r="B162" s="73"/>
      <c r="C162" s="66"/>
      <c r="D162" s="66"/>
      <c r="E162" s="8"/>
      <c r="F162" s="4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4">
        <v>0</v>
      </c>
      <c r="M162" s="19">
        <v>0</v>
      </c>
      <c r="N162" s="4">
        <v>0</v>
      </c>
      <c r="O162" s="4">
        <v>0</v>
      </c>
      <c r="P162" s="60"/>
    </row>
    <row r="163" spans="1:18" ht="15" customHeight="1" x14ac:dyDescent="0.2">
      <c r="A163" s="46" t="s">
        <v>86</v>
      </c>
      <c r="B163" s="49" t="s">
        <v>73</v>
      </c>
      <c r="C163" s="52" t="s">
        <v>46</v>
      </c>
      <c r="D163" s="7" t="s">
        <v>2</v>
      </c>
      <c r="E163" s="8">
        <f>SUM(E164:E167)</f>
        <v>0</v>
      </c>
      <c r="F163" s="20">
        <f>SUM(F164:F167)</f>
        <v>121907.09999999999</v>
      </c>
      <c r="G163" s="55">
        <f>SUM(G164:K167)</f>
        <v>40635.699999999997</v>
      </c>
      <c r="H163" s="56"/>
      <c r="I163" s="56"/>
      <c r="J163" s="56"/>
      <c r="K163" s="57"/>
      <c r="L163" s="8">
        <f>SUM(L164:L167)</f>
        <v>40635.699999999997</v>
      </c>
      <c r="M163" s="8">
        <f>SUM(M164:M167)</f>
        <v>40635.699999999997</v>
      </c>
      <c r="N163" s="8">
        <f>SUM(N164:N167)</f>
        <v>0</v>
      </c>
      <c r="O163" s="8">
        <f>SUM(O164:O167)</f>
        <v>0</v>
      </c>
      <c r="P163" s="58" t="s">
        <v>87</v>
      </c>
    </row>
    <row r="164" spans="1:18" ht="15" x14ac:dyDescent="0.2">
      <c r="A164" s="47"/>
      <c r="B164" s="50"/>
      <c r="C164" s="53"/>
      <c r="D164" s="7" t="s">
        <v>1</v>
      </c>
      <c r="E164" s="15">
        <v>0</v>
      </c>
      <c r="F164" s="20">
        <f>SUM(L164:O164)</f>
        <v>0</v>
      </c>
      <c r="G164" s="55">
        <v>0</v>
      </c>
      <c r="H164" s="56"/>
      <c r="I164" s="56"/>
      <c r="J164" s="56"/>
      <c r="K164" s="57"/>
      <c r="L164" s="8">
        <v>0</v>
      </c>
      <c r="M164" s="8">
        <v>0</v>
      </c>
      <c r="N164" s="8">
        <v>0</v>
      </c>
      <c r="O164" s="8">
        <v>0</v>
      </c>
      <c r="P164" s="59"/>
    </row>
    <row r="165" spans="1:18" ht="30" x14ac:dyDescent="0.2">
      <c r="A165" s="47"/>
      <c r="B165" s="50"/>
      <c r="C165" s="53"/>
      <c r="D165" s="7" t="s">
        <v>4</v>
      </c>
      <c r="E165" s="15">
        <v>0</v>
      </c>
      <c r="F165" s="20">
        <f>SUM(L165:O165)</f>
        <v>0</v>
      </c>
      <c r="G165" s="55">
        <v>0</v>
      </c>
      <c r="H165" s="56"/>
      <c r="I165" s="56"/>
      <c r="J165" s="56"/>
      <c r="K165" s="57"/>
      <c r="L165" s="15">
        <v>0</v>
      </c>
      <c r="M165" s="15">
        <v>0</v>
      </c>
      <c r="N165" s="15">
        <v>0</v>
      </c>
      <c r="O165" s="15">
        <v>0</v>
      </c>
      <c r="P165" s="59"/>
    </row>
    <row r="166" spans="1:18" ht="30" x14ac:dyDescent="0.2">
      <c r="A166" s="47"/>
      <c r="B166" s="50"/>
      <c r="C166" s="53"/>
      <c r="D166" s="7" t="s">
        <v>9</v>
      </c>
      <c r="E166" s="15">
        <v>0</v>
      </c>
      <c r="F166" s="20">
        <f>SUM(G166:O166)</f>
        <v>121907.09999999999</v>
      </c>
      <c r="G166" s="55">
        <v>40635.699999999997</v>
      </c>
      <c r="H166" s="56"/>
      <c r="I166" s="56"/>
      <c r="J166" s="56"/>
      <c r="K166" s="57"/>
      <c r="L166" s="15">
        <v>40635.699999999997</v>
      </c>
      <c r="M166" s="15">
        <v>40635.699999999997</v>
      </c>
      <c r="N166" s="15">
        <v>0</v>
      </c>
      <c r="O166" s="15">
        <v>0</v>
      </c>
      <c r="P166" s="59"/>
      <c r="R166" s="12"/>
    </row>
    <row r="167" spans="1:18" ht="15" x14ac:dyDescent="0.2">
      <c r="A167" s="47"/>
      <c r="B167" s="51"/>
      <c r="C167" s="54"/>
      <c r="D167" s="7" t="s">
        <v>13</v>
      </c>
      <c r="E167" s="15">
        <v>0</v>
      </c>
      <c r="F167" s="20">
        <f>SUM(G167:O167)</f>
        <v>0</v>
      </c>
      <c r="G167" s="55">
        <v>0</v>
      </c>
      <c r="H167" s="56"/>
      <c r="I167" s="56"/>
      <c r="J167" s="56"/>
      <c r="K167" s="57"/>
      <c r="L167" s="8">
        <v>0</v>
      </c>
      <c r="M167" s="8">
        <v>0</v>
      </c>
      <c r="N167" s="8">
        <v>0</v>
      </c>
      <c r="O167" s="8">
        <v>0</v>
      </c>
      <c r="P167" s="60"/>
    </row>
    <row r="168" spans="1:18" s="10" customFormat="1" ht="21.75" customHeight="1" x14ac:dyDescent="0.2">
      <c r="A168" s="47"/>
      <c r="B168" s="61" t="s">
        <v>74</v>
      </c>
      <c r="C168" s="64" t="s">
        <v>23</v>
      </c>
      <c r="D168" s="64" t="s">
        <v>24</v>
      </c>
      <c r="E168" s="9"/>
      <c r="F168" s="67" t="s">
        <v>0</v>
      </c>
      <c r="G168" s="69" t="s">
        <v>49</v>
      </c>
      <c r="H168" s="70" t="s">
        <v>29</v>
      </c>
      <c r="I168" s="70"/>
      <c r="J168" s="70"/>
      <c r="K168" s="70"/>
      <c r="L168" s="58" t="s">
        <v>18</v>
      </c>
      <c r="M168" s="58" t="s">
        <v>50</v>
      </c>
      <c r="N168" s="58" t="s">
        <v>47</v>
      </c>
      <c r="O168" s="58" t="s">
        <v>48</v>
      </c>
      <c r="P168" s="58" t="s">
        <v>90</v>
      </c>
    </row>
    <row r="169" spans="1:18" ht="28.5" customHeight="1" x14ac:dyDescent="0.2">
      <c r="A169" s="47"/>
      <c r="B169" s="62"/>
      <c r="C169" s="65"/>
      <c r="D169" s="65"/>
      <c r="E169" s="8"/>
      <c r="F169" s="68"/>
      <c r="G169" s="69"/>
      <c r="H169" s="21" t="s">
        <v>31</v>
      </c>
      <c r="I169" s="21" t="s">
        <v>32</v>
      </c>
      <c r="J169" s="21" t="s">
        <v>33</v>
      </c>
      <c r="K169" s="21" t="s">
        <v>30</v>
      </c>
      <c r="L169" s="60"/>
      <c r="M169" s="60"/>
      <c r="N169" s="60"/>
      <c r="O169" s="60"/>
      <c r="P169" s="59"/>
    </row>
    <row r="170" spans="1:18" ht="21.75" customHeight="1" x14ac:dyDescent="0.2">
      <c r="A170" s="48"/>
      <c r="B170" s="63"/>
      <c r="C170" s="66"/>
      <c r="D170" s="66"/>
      <c r="E170" s="8"/>
      <c r="F170" s="4">
        <v>5</v>
      </c>
      <c r="G170" s="19">
        <v>5</v>
      </c>
      <c r="H170" s="19">
        <v>5</v>
      </c>
      <c r="I170" s="19">
        <v>5</v>
      </c>
      <c r="J170" s="19">
        <v>5</v>
      </c>
      <c r="K170" s="19">
        <v>5</v>
      </c>
      <c r="L170" s="4">
        <v>5</v>
      </c>
      <c r="M170" s="19">
        <v>5</v>
      </c>
      <c r="N170" s="4">
        <v>0</v>
      </c>
      <c r="O170" s="4">
        <v>0</v>
      </c>
      <c r="P170" s="60"/>
    </row>
    <row r="171" spans="1:18" ht="15" customHeight="1" x14ac:dyDescent="0.2">
      <c r="A171" s="130"/>
      <c r="B171" s="133" t="s">
        <v>28</v>
      </c>
      <c r="C171" s="134"/>
      <c r="D171" s="5" t="s">
        <v>2</v>
      </c>
      <c r="E171" s="13">
        <v>0</v>
      </c>
      <c r="F171" s="6">
        <f>SUM(F172:F175)</f>
        <v>1887931.44</v>
      </c>
      <c r="G171" s="126">
        <f>SUM(G172:K175)</f>
        <v>624154.14</v>
      </c>
      <c r="H171" s="127"/>
      <c r="I171" s="127"/>
      <c r="J171" s="127"/>
      <c r="K171" s="128"/>
      <c r="L171" s="13">
        <f>SUM(L172:L175)</f>
        <v>652189.6</v>
      </c>
      <c r="M171" s="13">
        <f>SUM(M172:M175)</f>
        <v>611587.69999999995</v>
      </c>
      <c r="N171" s="13">
        <f>SUM(N172:N175)</f>
        <v>0</v>
      </c>
      <c r="O171" s="13">
        <f>SUM(O172:O175)</f>
        <v>0</v>
      </c>
      <c r="P171" s="58" t="s">
        <v>90</v>
      </c>
    </row>
    <row r="172" spans="1:18" ht="14.25" customHeight="1" x14ac:dyDescent="0.2">
      <c r="A172" s="131"/>
      <c r="B172" s="135"/>
      <c r="C172" s="136"/>
      <c r="D172" s="5" t="s">
        <v>1</v>
      </c>
      <c r="E172" s="13">
        <v>0</v>
      </c>
      <c r="F172" s="13">
        <f>SUM(G172:O172)</f>
        <v>0</v>
      </c>
      <c r="G172" s="126">
        <f>G13+G42+G103</f>
        <v>0</v>
      </c>
      <c r="H172" s="127"/>
      <c r="I172" s="127"/>
      <c r="J172" s="127"/>
      <c r="K172" s="128"/>
      <c r="L172" s="13">
        <f t="shared" ref="L172:O175" si="26">L13+L42+L103</f>
        <v>0</v>
      </c>
      <c r="M172" s="13">
        <f t="shared" si="26"/>
        <v>0</v>
      </c>
      <c r="N172" s="13">
        <f t="shared" si="26"/>
        <v>0</v>
      </c>
      <c r="O172" s="13">
        <f t="shared" si="26"/>
        <v>0</v>
      </c>
      <c r="P172" s="59"/>
      <c r="R172" s="12"/>
    </row>
    <row r="173" spans="1:18" ht="28.5" x14ac:dyDescent="0.2">
      <c r="A173" s="131"/>
      <c r="B173" s="135"/>
      <c r="C173" s="136"/>
      <c r="D173" s="5" t="s">
        <v>4</v>
      </c>
      <c r="E173" s="13">
        <v>0</v>
      </c>
      <c r="F173" s="13">
        <f t="shared" ref="F173:F175" si="27">SUM(G173:O173)</f>
        <v>79597.64</v>
      </c>
      <c r="G173" s="126">
        <f>G14+G43+G104</f>
        <v>27988.85</v>
      </c>
      <c r="H173" s="127"/>
      <c r="I173" s="127"/>
      <c r="J173" s="127"/>
      <c r="K173" s="128"/>
      <c r="L173" s="13">
        <f t="shared" si="26"/>
        <v>51608.79</v>
      </c>
      <c r="M173" s="13">
        <f t="shared" si="26"/>
        <v>0</v>
      </c>
      <c r="N173" s="13">
        <f t="shared" si="26"/>
        <v>0</v>
      </c>
      <c r="O173" s="13">
        <f t="shared" si="26"/>
        <v>0</v>
      </c>
      <c r="P173" s="59"/>
      <c r="R173" s="11"/>
    </row>
    <row r="174" spans="1:18" ht="28.5" x14ac:dyDescent="0.2">
      <c r="A174" s="131"/>
      <c r="B174" s="135"/>
      <c r="C174" s="136"/>
      <c r="D174" s="5" t="s">
        <v>9</v>
      </c>
      <c r="E174" s="13">
        <v>0</v>
      </c>
      <c r="F174" s="13">
        <f t="shared" si="27"/>
        <v>1808333.8</v>
      </c>
      <c r="G174" s="126">
        <f>G15+G44+G105</f>
        <v>596165.29</v>
      </c>
      <c r="H174" s="127"/>
      <c r="I174" s="127"/>
      <c r="J174" s="127"/>
      <c r="K174" s="128"/>
      <c r="L174" s="13">
        <f t="shared" si="26"/>
        <v>600580.80999999994</v>
      </c>
      <c r="M174" s="13">
        <f t="shared" si="26"/>
        <v>611587.69999999995</v>
      </c>
      <c r="N174" s="13">
        <f t="shared" si="26"/>
        <v>0</v>
      </c>
      <c r="O174" s="13">
        <f t="shared" si="26"/>
        <v>0</v>
      </c>
      <c r="P174" s="59"/>
    </row>
    <row r="175" spans="1:18" ht="14.25" customHeight="1" x14ac:dyDescent="0.2">
      <c r="A175" s="132"/>
      <c r="B175" s="137"/>
      <c r="C175" s="138"/>
      <c r="D175" s="5" t="s">
        <v>13</v>
      </c>
      <c r="E175" s="13">
        <v>0</v>
      </c>
      <c r="F175" s="13">
        <f t="shared" si="27"/>
        <v>0</v>
      </c>
      <c r="G175" s="126">
        <f>G16+G45+G106</f>
        <v>0</v>
      </c>
      <c r="H175" s="127"/>
      <c r="I175" s="127"/>
      <c r="J175" s="127"/>
      <c r="K175" s="128"/>
      <c r="L175" s="13">
        <f t="shared" si="26"/>
        <v>0</v>
      </c>
      <c r="M175" s="13">
        <f t="shared" si="26"/>
        <v>0</v>
      </c>
      <c r="N175" s="13">
        <f t="shared" si="26"/>
        <v>0</v>
      </c>
      <c r="O175" s="13">
        <f t="shared" si="26"/>
        <v>0</v>
      </c>
      <c r="P175" s="60"/>
    </row>
    <row r="176" spans="1:18" x14ac:dyDescent="0.2">
      <c r="P176" s="18" t="s">
        <v>25</v>
      </c>
    </row>
  </sheetData>
  <mergeCells count="409">
    <mergeCell ref="M83:M84"/>
    <mergeCell ref="N83:N84"/>
    <mergeCell ref="P78:P82"/>
    <mergeCell ref="O83:O84"/>
    <mergeCell ref="P83:P85"/>
    <mergeCell ref="N67:N68"/>
    <mergeCell ref="G63:K63"/>
    <mergeCell ref="G64:K64"/>
    <mergeCell ref="M1:P3"/>
    <mergeCell ref="O59:O60"/>
    <mergeCell ref="M59:M60"/>
    <mergeCell ref="P16:P21"/>
    <mergeCell ref="P22:P24"/>
    <mergeCell ref="P30:P32"/>
    <mergeCell ref="P25:P29"/>
    <mergeCell ref="P45:P50"/>
    <mergeCell ref="P51:P53"/>
    <mergeCell ref="P54:P58"/>
    <mergeCell ref="P41:P44"/>
    <mergeCell ref="O38:O39"/>
    <mergeCell ref="P38:P40"/>
    <mergeCell ref="P33:P37"/>
    <mergeCell ref="A5:P5"/>
    <mergeCell ref="C41:C45"/>
    <mergeCell ref="O75:O76"/>
    <mergeCell ref="M75:M76"/>
    <mergeCell ref="P62:P66"/>
    <mergeCell ref="G66:K66"/>
    <mergeCell ref="L67:L68"/>
    <mergeCell ref="M67:M68"/>
    <mergeCell ref="O67:O68"/>
    <mergeCell ref="P67:P69"/>
    <mergeCell ref="P70:P74"/>
    <mergeCell ref="P75:P77"/>
    <mergeCell ref="G70:K70"/>
    <mergeCell ref="H67:K67"/>
    <mergeCell ref="G11:K11"/>
    <mergeCell ref="A41:A45"/>
    <mergeCell ref="H51:K51"/>
    <mergeCell ref="N51:N52"/>
    <mergeCell ref="O51:O52"/>
    <mergeCell ref="A54:A61"/>
    <mergeCell ref="G42:K42"/>
    <mergeCell ref="G43:K43"/>
    <mergeCell ref="G44:K44"/>
    <mergeCell ref="G54:K54"/>
    <mergeCell ref="G55:K55"/>
    <mergeCell ref="G41:K41"/>
    <mergeCell ref="B51:B53"/>
    <mergeCell ref="M51:M52"/>
    <mergeCell ref="A46:A53"/>
    <mergeCell ref="B46:B50"/>
    <mergeCell ref="A33:A40"/>
    <mergeCell ref="B33:B37"/>
    <mergeCell ref="A25:A32"/>
    <mergeCell ref="L22:L23"/>
    <mergeCell ref="M22:M23"/>
    <mergeCell ref="N22:N23"/>
    <mergeCell ref="O22:O23"/>
    <mergeCell ref="G30:G31"/>
    <mergeCell ref="A6:P6"/>
    <mergeCell ref="A7:P7"/>
    <mergeCell ref="A9:A10"/>
    <mergeCell ref="B9:B10"/>
    <mergeCell ref="C9:C10"/>
    <mergeCell ref="D9:D10"/>
    <mergeCell ref="E9:E10"/>
    <mergeCell ref="F9:F10"/>
    <mergeCell ref="P9:P10"/>
    <mergeCell ref="G10:K10"/>
    <mergeCell ref="G9:O9"/>
    <mergeCell ref="O30:O31"/>
    <mergeCell ref="A17:A24"/>
    <mergeCell ref="B17:B21"/>
    <mergeCell ref="C17:C21"/>
    <mergeCell ref="G17:K17"/>
    <mergeCell ref="G18:K18"/>
    <mergeCell ref="G19:K19"/>
    <mergeCell ref="A12:A16"/>
    <mergeCell ref="B12:B16"/>
    <mergeCell ref="C12:C16"/>
    <mergeCell ref="G12:K12"/>
    <mergeCell ref="N30:N31"/>
    <mergeCell ref="G20:K20"/>
    <mergeCell ref="G21:K21"/>
    <mergeCell ref="B22:B24"/>
    <mergeCell ref="C22:C24"/>
    <mergeCell ref="D22:D24"/>
    <mergeCell ref="F22:F23"/>
    <mergeCell ref="G22:G23"/>
    <mergeCell ref="H22:K22"/>
    <mergeCell ref="L30:L31"/>
    <mergeCell ref="M30:M31"/>
    <mergeCell ref="P12:P15"/>
    <mergeCell ref="G13:K13"/>
    <mergeCell ref="G14:K14"/>
    <mergeCell ref="G15:K15"/>
    <mergeCell ref="G16:K16"/>
    <mergeCell ref="A171:A175"/>
    <mergeCell ref="B171:C175"/>
    <mergeCell ref="G171:K171"/>
    <mergeCell ref="A78:A85"/>
    <mergeCell ref="B78:B82"/>
    <mergeCell ref="C78:C82"/>
    <mergeCell ref="G78:K78"/>
    <mergeCell ref="B83:B85"/>
    <mergeCell ref="A86:A93"/>
    <mergeCell ref="B86:B90"/>
    <mergeCell ref="C86:C90"/>
    <mergeCell ref="B91:B93"/>
    <mergeCell ref="C91:C93"/>
    <mergeCell ref="D91:D93"/>
    <mergeCell ref="F91:F92"/>
    <mergeCell ref="G91:G92"/>
    <mergeCell ref="G80:K80"/>
    <mergeCell ref="G81:K81"/>
    <mergeCell ref="G82:K82"/>
    <mergeCell ref="P171:P175"/>
    <mergeCell ref="G172:K172"/>
    <mergeCell ref="G173:K173"/>
    <mergeCell ref="G174:K174"/>
    <mergeCell ref="G175:K175"/>
    <mergeCell ref="G86:K86"/>
    <mergeCell ref="P86:P90"/>
    <mergeCell ref="G87:K87"/>
    <mergeCell ref="G88:K88"/>
    <mergeCell ref="G89:K89"/>
    <mergeCell ref="G90:K90"/>
    <mergeCell ref="H91:K91"/>
    <mergeCell ref="N91:N92"/>
    <mergeCell ref="P91:P93"/>
    <mergeCell ref="L91:L92"/>
    <mergeCell ref="M91:M92"/>
    <mergeCell ref="O91:O92"/>
    <mergeCell ref="H112:K112"/>
    <mergeCell ref="L112:L113"/>
    <mergeCell ref="P106:P110"/>
    <mergeCell ref="G115:K115"/>
    <mergeCell ref="P115:P119"/>
    <mergeCell ref="B59:B61"/>
    <mergeCell ref="C59:C61"/>
    <mergeCell ref="D59:D61"/>
    <mergeCell ref="F59:F60"/>
    <mergeCell ref="G59:G60"/>
    <mergeCell ref="H59:K59"/>
    <mergeCell ref="M112:M113"/>
    <mergeCell ref="N112:N113"/>
    <mergeCell ref="P94:P98"/>
    <mergeCell ref="G95:K95"/>
    <mergeCell ref="G96:K96"/>
    <mergeCell ref="O112:O113"/>
    <mergeCell ref="B70:B74"/>
    <mergeCell ref="C70:C74"/>
    <mergeCell ref="B75:B77"/>
    <mergeCell ref="C75:C77"/>
    <mergeCell ref="D75:D77"/>
    <mergeCell ref="F75:F76"/>
    <mergeCell ref="G75:G76"/>
    <mergeCell ref="H75:K75"/>
    <mergeCell ref="G71:K71"/>
    <mergeCell ref="G72:K72"/>
    <mergeCell ref="G73:K73"/>
    <mergeCell ref="G74:K74"/>
    <mergeCell ref="B54:B58"/>
    <mergeCell ref="C54:C58"/>
    <mergeCell ref="G28:K28"/>
    <mergeCell ref="G29:K29"/>
    <mergeCell ref="B30:B32"/>
    <mergeCell ref="C30:C32"/>
    <mergeCell ref="F30:F31"/>
    <mergeCell ref="C25:C29"/>
    <mergeCell ref="B25:B29"/>
    <mergeCell ref="D30:D32"/>
    <mergeCell ref="G25:K25"/>
    <mergeCell ref="G26:K26"/>
    <mergeCell ref="G27:K27"/>
    <mergeCell ref="C46:C50"/>
    <mergeCell ref="G46:K46"/>
    <mergeCell ref="G47:K47"/>
    <mergeCell ref="G48:K48"/>
    <mergeCell ref="G49:K49"/>
    <mergeCell ref="G50:K50"/>
    <mergeCell ref="G33:K33"/>
    <mergeCell ref="B41:B45"/>
    <mergeCell ref="C33:C37"/>
    <mergeCell ref="G37:K37"/>
    <mergeCell ref="H30:K30"/>
    <mergeCell ref="G38:G39"/>
    <mergeCell ref="H38:K38"/>
    <mergeCell ref="L51:L52"/>
    <mergeCell ref="B38:B40"/>
    <mergeCell ref="C38:C40"/>
    <mergeCell ref="D38:D40"/>
    <mergeCell ref="F38:F39"/>
    <mergeCell ref="L38:L39"/>
    <mergeCell ref="M38:M39"/>
    <mergeCell ref="F51:F52"/>
    <mergeCell ref="D51:D53"/>
    <mergeCell ref="C51:C53"/>
    <mergeCell ref="G51:G52"/>
    <mergeCell ref="G99:G100"/>
    <mergeCell ref="H99:K99"/>
    <mergeCell ref="F83:F84"/>
    <mergeCell ref="G83:G84"/>
    <mergeCell ref="A70:A77"/>
    <mergeCell ref="D83:D85"/>
    <mergeCell ref="G79:K79"/>
    <mergeCell ref="C83:C85"/>
    <mergeCell ref="G97:K97"/>
    <mergeCell ref="G98:K98"/>
    <mergeCell ref="B99:B101"/>
    <mergeCell ref="G94:K94"/>
    <mergeCell ref="A62:A69"/>
    <mergeCell ref="B62:B66"/>
    <mergeCell ref="C62:C66"/>
    <mergeCell ref="G62:K62"/>
    <mergeCell ref="B67:B69"/>
    <mergeCell ref="C67:C69"/>
    <mergeCell ref="D67:D69"/>
    <mergeCell ref="F67:F68"/>
    <mergeCell ref="G65:K65"/>
    <mergeCell ref="G67:G68"/>
    <mergeCell ref="H83:K83"/>
    <mergeCell ref="N38:N39"/>
    <mergeCell ref="G34:K34"/>
    <mergeCell ref="G35:K35"/>
    <mergeCell ref="G36:K36"/>
    <mergeCell ref="P99:P101"/>
    <mergeCell ref="P102:P105"/>
    <mergeCell ref="G103:K103"/>
    <mergeCell ref="G104:K104"/>
    <mergeCell ref="G105:K105"/>
    <mergeCell ref="P59:P61"/>
    <mergeCell ref="L59:L60"/>
    <mergeCell ref="N59:N60"/>
    <mergeCell ref="L99:L100"/>
    <mergeCell ref="M99:M100"/>
    <mergeCell ref="N99:N100"/>
    <mergeCell ref="O99:O100"/>
    <mergeCell ref="G57:K57"/>
    <mergeCell ref="G56:K56"/>
    <mergeCell ref="G45:K45"/>
    <mergeCell ref="G58:K58"/>
    <mergeCell ref="L83:L84"/>
    <mergeCell ref="L75:L76"/>
    <mergeCell ref="N75:N76"/>
    <mergeCell ref="G102:K102"/>
    <mergeCell ref="G107:K107"/>
    <mergeCell ref="G108:K108"/>
    <mergeCell ref="G109:K109"/>
    <mergeCell ref="G110:K110"/>
    <mergeCell ref="G111:K111"/>
    <mergeCell ref="P111:P114"/>
    <mergeCell ref="B112:B114"/>
    <mergeCell ref="C112:C114"/>
    <mergeCell ref="D112:D114"/>
    <mergeCell ref="F112:F113"/>
    <mergeCell ref="G112:G113"/>
    <mergeCell ref="A102:A106"/>
    <mergeCell ref="B102:B106"/>
    <mergeCell ref="C102:C106"/>
    <mergeCell ref="C99:C101"/>
    <mergeCell ref="D99:D101"/>
    <mergeCell ref="F99:F100"/>
    <mergeCell ref="A115:A122"/>
    <mergeCell ref="B115:B119"/>
    <mergeCell ref="C115:C119"/>
    <mergeCell ref="A107:A114"/>
    <mergeCell ref="B107:B111"/>
    <mergeCell ref="C107:C111"/>
    <mergeCell ref="A94:A101"/>
    <mergeCell ref="B94:B98"/>
    <mergeCell ref="C94:C98"/>
    <mergeCell ref="G116:K116"/>
    <mergeCell ref="G117:K117"/>
    <mergeCell ref="G118:K118"/>
    <mergeCell ref="G119:K119"/>
    <mergeCell ref="B120:B122"/>
    <mergeCell ref="C120:C122"/>
    <mergeCell ref="D120:D122"/>
    <mergeCell ref="F120:F121"/>
    <mergeCell ref="G120:G121"/>
    <mergeCell ref="H120:K120"/>
    <mergeCell ref="L120:L121"/>
    <mergeCell ref="M120:M121"/>
    <mergeCell ref="N120:N121"/>
    <mergeCell ref="O120:O121"/>
    <mergeCell ref="P120:P122"/>
    <mergeCell ref="G106:K106"/>
    <mergeCell ref="A123:A130"/>
    <mergeCell ref="B123:B127"/>
    <mergeCell ref="C123:C127"/>
    <mergeCell ref="G123:K123"/>
    <mergeCell ref="P123:P127"/>
    <mergeCell ref="G124:K124"/>
    <mergeCell ref="G125:K125"/>
    <mergeCell ref="G126:K126"/>
    <mergeCell ref="G127:K127"/>
    <mergeCell ref="B128:B130"/>
    <mergeCell ref="C128:C130"/>
    <mergeCell ref="D128:D130"/>
    <mergeCell ref="F128:F129"/>
    <mergeCell ref="G128:G129"/>
    <mergeCell ref="H128:K128"/>
    <mergeCell ref="L128:L129"/>
    <mergeCell ref="M128:M129"/>
    <mergeCell ref="N128:N129"/>
    <mergeCell ref="O128:O129"/>
    <mergeCell ref="P128:P130"/>
    <mergeCell ref="A131:A138"/>
    <mergeCell ref="B131:B135"/>
    <mergeCell ref="C131:C135"/>
    <mergeCell ref="G131:K131"/>
    <mergeCell ref="P131:P135"/>
    <mergeCell ref="G132:K132"/>
    <mergeCell ref="G133:K133"/>
    <mergeCell ref="G134:K134"/>
    <mergeCell ref="G135:K135"/>
    <mergeCell ref="B136:B138"/>
    <mergeCell ref="C136:C138"/>
    <mergeCell ref="D136:D138"/>
    <mergeCell ref="F136:F137"/>
    <mergeCell ref="G136:G137"/>
    <mergeCell ref="H136:K136"/>
    <mergeCell ref="L136:L137"/>
    <mergeCell ref="M136:M137"/>
    <mergeCell ref="N136:N137"/>
    <mergeCell ref="O136:O137"/>
    <mergeCell ref="P136:P138"/>
    <mergeCell ref="A139:A146"/>
    <mergeCell ref="B139:B143"/>
    <mergeCell ref="C139:C143"/>
    <mergeCell ref="G139:K139"/>
    <mergeCell ref="P139:P143"/>
    <mergeCell ref="G140:K140"/>
    <mergeCell ref="G141:K141"/>
    <mergeCell ref="G142:K142"/>
    <mergeCell ref="G143:K143"/>
    <mergeCell ref="B144:B146"/>
    <mergeCell ref="C144:C146"/>
    <mergeCell ref="D144:D146"/>
    <mergeCell ref="F144:F145"/>
    <mergeCell ref="G144:G145"/>
    <mergeCell ref="H144:K144"/>
    <mergeCell ref="L144:L145"/>
    <mergeCell ref="M144:M145"/>
    <mergeCell ref="N144:N145"/>
    <mergeCell ref="O144:O145"/>
    <mergeCell ref="P144:P146"/>
    <mergeCell ref="A147:A154"/>
    <mergeCell ref="B147:B151"/>
    <mergeCell ref="C147:C151"/>
    <mergeCell ref="G147:K147"/>
    <mergeCell ref="P147:P151"/>
    <mergeCell ref="G148:K148"/>
    <mergeCell ref="G149:K149"/>
    <mergeCell ref="G150:K150"/>
    <mergeCell ref="G151:K151"/>
    <mergeCell ref="B152:B154"/>
    <mergeCell ref="C152:C154"/>
    <mergeCell ref="D152:D154"/>
    <mergeCell ref="F152:F153"/>
    <mergeCell ref="G152:G153"/>
    <mergeCell ref="H152:K152"/>
    <mergeCell ref="L152:L153"/>
    <mergeCell ref="M152:M153"/>
    <mergeCell ref="N152:N153"/>
    <mergeCell ref="O152:O153"/>
    <mergeCell ref="P152:P154"/>
    <mergeCell ref="A155:A162"/>
    <mergeCell ref="B155:B159"/>
    <mergeCell ref="C155:C159"/>
    <mergeCell ref="G155:K155"/>
    <mergeCell ref="P155:P159"/>
    <mergeCell ref="G156:K156"/>
    <mergeCell ref="G157:K157"/>
    <mergeCell ref="G158:K158"/>
    <mergeCell ref="G159:K159"/>
    <mergeCell ref="B160:B162"/>
    <mergeCell ref="C160:C162"/>
    <mergeCell ref="D160:D162"/>
    <mergeCell ref="F160:F161"/>
    <mergeCell ref="G160:G161"/>
    <mergeCell ref="H160:K160"/>
    <mergeCell ref="L160:L161"/>
    <mergeCell ref="M160:M161"/>
    <mergeCell ref="N160:N161"/>
    <mergeCell ref="O160:O161"/>
    <mergeCell ref="P160:P162"/>
    <mergeCell ref="A163:A170"/>
    <mergeCell ref="B163:B167"/>
    <mergeCell ref="C163:C167"/>
    <mergeCell ref="G163:K163"/>
    <mergeCell ref="P163:P167"/>
    <mergeCell ref="G164:K164"/>
    <mergeCell ref="G165:K165"/>
    <mergeCell ref="G166:K166"/>
    <mergeCell ref="G167:K167"/>
    <mergeCell ref="B168:B170"/>
    <mergeCell ref="C168:C170"/>
    <mergeCell ref="D168:D170"/>
    <mergeCell ref="F168:F169"/>
    <mergeCell ref="G168:G169"/>
    <mergeCell ref="H168:K168"/>
    <mergeCell ref="L168:L169"/>
    <mergeCell ref="M168:M169"/>
    <mergeCell ref="N168:N169"/>
    <mergeCell ref="O168:O169"/>
    <mergeCell ref="P168:P170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Подпрограмма1</vt:lpstr>
      <vt:lpstr>Подпрограмма1!Область_печати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2026-01-20T12:05:06Z</cp:lastPrinted>
  <dcterms:created xsi:type="dcterms:W3CDTF">1996-10-08T23:32:33Z</dcterms:created>
  <dcterms:modified xsi:type="dcterms:W3CDTF">2026-01-29T16:40:38Z</dcterms:modified>
</cp:coreProperties>
</file>