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karova.DOMOD\Desktop\ПРИЗЫВ\758\"/>
    </mc:Choice>
  </mc:AlternateContent>
  <bookViews>
    <workbookView xWindow="120" yWindow="2700" windowWidth="9720" windowHeight="4740"/>
  </bookViews>
  <sheets>
    <sheet name="Лист3" sheetId="3" r:id="rId1"/>
  </sheets>
  <definedNames>
    <definedName name="_xlnm.Print_Area" localSheetId="0">Лист3!$A$2:$O$43</definedName>
  </definedNames>
  <calcPr calcId="152511"/>
</workbook>
</file>

<file path=xl/calcChain.xml><?xml version="1.0" encoding="utf-8"?>
<calcChain xmlns="http://schemas.openxmlformats.org/spreadsheetml/2006/main">
  <c r="F17" i="3" l="1"/>
  <c r="F43" i="3" s="1"/>
  <c r="M18" i="3" l="1"/>
  <c r="M43" i="3" l="1"/>
  <c r="L43" i="3"/>
  <c r="M42" i="3"/>
  <c r="K43" i="3" l="1"/>
  <c r="L16" i="3"/>
  <c r="L42" i="3" s="1"/>
  <c r="L41" i="3" s="1"/>
  <c r="F16" i="3"/>
  <c r="K16" i="3"/>
  <c r="K42" i="3" s="1"/>
  <c r="L17" i="3"/>
  <c r="K17" i="3"/>
  <c r="E20" i="3" s="1"/>
  <c r="E17" i="3" l="1"/>
  <c r="K15" i="3"/>
  <c r="F15" i="3"/>
  <c r="F42" i="3"/>
  <c r="F41" i="3" s="1"/>
  <c r="E16" i="3"/>
  <c r="E15" i="3" s="1"/>
  <c r="K41" i="3"/>
  <c r="L15" i="3"/>
  <c r="F29" i="3"/>
  <c r="E30" i="3"/>
  <c r="E29" i="3" s="1"/>
  <c r="F18" i="3"/>
  <c r="N41" i="3" l="1"/>
  <c r="M41" i="3"/>
  <c r="E41" i="3" s="1"/>
  <c r="N15" i="3"/>
  <c r="M15" i="3"/>
  <c r="E43" i="3"/>
  <c r="L18" i="3"/>
  <c r="K18" i="3"/>
  <c r="E19" i="3"/>
  <c r="E18" i="3" s="1"/>
  <c r="E42" i="3" l="1"/>
  <c r="E39" i="3" l="1"/>
  <c r="E27" i="3"/>
</calcChain>
</file>

<file path=xl/sharedStrings.xml><?xml version="1.0" encoding="utf-8"?>
<sst xmlns="http://schemas.openxmlformats.org/spreadsheetml/2006/main" count="118" uniqueCount="46">
  <si>
    <t>№</t>
  </si>
  <si>
    <t>Объём финансирования по годам (тыс.руб.)</t>
  </si>
  <si>
    <t>Ответственный за выполнение мероприятия подпрограммы</t>
  </si>
  <si>
    <t>ИТОГО:</t>
  </si>
  <si>
    <t>Средства бюджета городского округа Домодедово</t>
  </si>
  <si>
    <t>Всего (тыс.руб)</t>
  </si>
  <si>
    <t>Источники финансиро-вания</t>
  </si>
  <si>
    <t>Срок исполне-ния мероприятия</t>
  </si>
  <si>
    <t>1.1</t>
  </si>
  <si>
    <t xml:space="preserve">Мероприятие Подпрограммы </t>
  </si>
  <si>
    <t>х</t>
  </si>
  <si>
    <t xml:space="preserve">Всего </t>
  </si>
  <si>
    <t xml:space="preserve">8.1.  Перечень мероприятий подпрограммы II «Системы водоотведения»           </t>
  </si>
  <si>
    <t>Итого по подпрограмме II</t>
  </si>
  <si>
    <t>2026 год</t>
  </si>
  <si>
    <t xml:space="preserve">Управление ЖКХ  Администрации городского округа Домодедово </t>
  </si>
  <si>
    <r>
      <t>Основное мероприятие 01.</t>
    </r>
    <r>
      <rPr>
        <sz val="9"/>
        <rFont val="Times New Roman"/>
        <family val="1"/>
        <charset val="204"/>
      </rPr>
      <t xml:space="preserve"> 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</t>
    </r>
  </si>
  <si>
    <r>
      <t>Мероприятие 01.03</t>
    </r>
    <r>
      <rPr>
        <sz val="9"/>
        <rFont val="Times New Roman"/>
        <family val="1"/>
        <charset val="204"/>
      </rPr>
      <t>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Организация в границах городского округа водоотведения</t>
    </r>
  </si>
  <si>
    <t>1.</t>
  </si>
  <si>
    <t>1.2</t>
  </si>
  <si>
    <r>
      <rPr>
        <b/>
        <sz val="9"/>
        <rFont val="Times New Roman"/>
        <family val="1"/>
        <charset val="204"/>
      </rPr>
      <t xml:space="preserve">Основное мероприятие </t>
    </r>
    <r>
      <rPr>
        <sz val="9"/>
        <rFont val="Times New Roman"/>
        <family val="1"/>
        <charset val="204"/>
      </rPr>
      <t>02. 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</t>
    </r>
  </si>
  <si>
    <t>2.1.</t>
  </si>
  <si>
    <t>2.</t>
  </si>
  <si>
    <t xml:space="preserve">8.  Подпрограмма II «Системы водоотведения»           </t>
  </si>
  <si>
    <r>
      <rPr>
        <b/>
        <sz val="9"/>
        <rFont val="Times New Roman"/>
        <family val="1"/>
        <charset val="204"/>
      </rPr>
      <t>Мероприятие 02.01</t>
    </r>
    <r>
      <rPr>
        <sz val="9"/>
        <rFont val="Times New Roman"/>
        <family val="1"/>
        <charset val="204"/>
      </rPr>
      <t>.                                                      Строительство (реконструкция) канализационных коллекторов, канализационных насосных станций муниципальной собственности</t>
    </r>
  </si>
  <si>
    <t>2027 год</t>
  </si>
  <si>
    <t>1 квартал</t>
  </si>
  <si>
    <t>1 полугодие</t>
  </si>
  <si>
    <t>9 месяцев</t>
  </si>
  <si>
    <t>12 месяцев</t>
  </si>
  <si>
    <t xml:space="preserve">В том числе </t>
  </si>
  <si>
    <t>Построены и реконструированы   объекты очистки сточных вод муниципальной собственности,ед</t>
  </si>
  <si>
    <t>Построены и реконструированы канализационные коллектора, канализационные насосные станции, ед.</t>
  </si>
  <si>
    <t>2028год</t>
  </si>
  <si>
    <t>2029 год</t>
  </si>
  <si>
    <t>2030 год</t>
  </si>
  <si>
    <t>Итого 2026 год</t>
  </si>
  <si>
    <t>2028 год</t>
  </si>
  <si>
    <t xml:space="preserve">2026 -2030 </t>
  </si>
  <si>
    <t>Средства бюджета Московской области</t>
  </si>
  <si>
    <t xml:space="preserve"> Количество разработанных проектно-сметных документаций на выполнение работ по строительству и реконструкции объектов водоотведения, ед.</t>
  </si>
  <si>
    <t>1.3</t>
  </si>
  <si>
    <t>Построены и реконструированы объекты очистки сточных вод за счет средств местного бюджета,ед.</t>
  </si>
  <si>
    <r>
      <t xml:space="preserve">Мероприятие 01.01.     </t>
    </r>
    <r>
      <rPr>
        <sz val="9"/>
        <rFont val="Times New Roman"/>
        <family val="1"/>
        <charset val="204"/>
      </rPr>
      <t xml:space="preserve">      Строительство и реконструкция объектов очистки сточных вод и на территории муниципальных образований Московской области</t>
    </r>
    <r>
      <rPr>
        <b/>
        <sz val="9"/>
        <rFont val="Times New Roman"/>
        <family val="1"/>
        <charset val="204"/>
      </rPr>
      <t xml:space="preserve">
</t>
    </r>
  </si>
  <si>
    <r>
      <t xml:space="preserve">Мероприятие 01.12 </t>
    </r>
    <r>
      <rPr>
        <sz val="9"/>
        <rFont val="Times New Roman"/>
        <family val="1"/>
        <charset val="204"/>
      </rPr>
      <t>Строительство и реконструкция объектов водоснабжения муниципальной собственности за счет средств местного бюджета</t>
    </r>
  </si>
  <si>
    <t>Приложение № 1                                                                                                                                              к постановлению Администрации городского округа Домодедово                                                                     от 05.03.2026 № 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</si>
</sst>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2" fillId="2" borderId="0" xfId="0" applyFont="1" applyFill="1"/>
    <xf numFmtId="0" fontId="0" fillId="2" borderId="0" xfId="0" applyFill="1"/>
    <xf numFmtId="4" fontId="8" fillId="2" borderId="1" xfId="0" applyNumberFormat="1" applyFont="1" applyFill="1" applyBorder="1" applyAlignment="1">
      <alignment horizontal="right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/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9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4" fontId="5" fillId="2" borderId="5" xfId="0" applyNumberFormat="1" applyFont="1" applyFill="1" applyBorder="1" applyAlignment="1">
      <alignment horizontal="center" vertical="top" wrapText="1"/>
    </xf>
    <xf numFmtId="4" fontId="5" fillId="2" borderId="6" xfId="0" applyNumberFormat="1" applyFont="1" applyFill="1" applyBorder="1" applyAlignment="1">
      <alignment horizontal="center" vertical="top" wrapText="1"/>
    </xf>
    <xf numFmtId="4" fontId="5" fillId="2" borderId="7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16" fontId="3" fillId="2" borderId="3" xfId="0" applyNumberFormat="1" applyFont="1" applyFill="1" applyBorder="1" applyAlignment="1">
      <alignment horizontal="center" vertical="top" wrapText="1"/>
    </xf>
    <xf numFmtId="16" fontId="3" fillId="2" borderId="4" xfId="0" applyNumberFormat="1" applyFont="1" applyFill="1" applyBorder="1" applyAlignment="1">
      <alignment horizontal="center" vertical="top" wrapText="1"/>
    </xf>
    <xf numFmtId="16" fontId="3" fillId="2" borderId="2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4" fontId="8" fillId="2" borderId="5" xfId="0" applyNumberFormat="1" applyFont="1" applyFill="1" applyBorder="1" applyAlignment="1">
      <alignment horizontal="center" vertical="top" wrapText="1"/>
    </xf>
    <xf numFmtId="4" fontId="8" fillId="2" borderId="6" xfId="0" applyNumberFormat="1" applyFont="1" applyFill="1" applyBorder="1" applyAlignment="1">
      <alignment horizontal="center" vertical="top" wrapText="1"/>
    </xf>
    <xf numFmtId="4" fontId="8" fillId="2" borderId="7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view="pageBreakPreview" topLeftCell="A4" zoomScaleNormal="100" zoomScaleSheetLayoutView="100" workbookViewId="0">
      <pane xSplit="3" ySplit="11" topLeftCell="D15" activePane="bottomRight" state="frozen"/>
      <selection activeCell="A4" sqref="A4"/>
      <selection pane="topRight" activeCell="D4" sqref="D4"/>
      <selection pane="bottomLeft" activeCell="A10" sqref="A10"/>
      <selection pane="bottomRight" activeCell="I4" sqref="I4"/>
    </sheetView>
  </sheetViews>
  <sheetFormatPr defaultRowHeight="12.75" x14ac:dyDescent="0.2"/>
  <cols>
    <col min="1" max="1" width="4.28515625" style="1" customWidth="1"/>
    <col min="2" max="2" width="23" style="1" customWidth="1"/>
    <col min="3" max="3" width="14" style="1" customWidth="1"/>
    <col min="4" max="4" width="13.140625" style="1" customWidth="1"/>
    <col min="5" max="9" width="11.28515625" style="1" customWidth="1"/>
    <col min="10" max="10" width="10.7109375" style="1" customWidth="1"/>
    <col min="11" max="11" width="10.28515625" style="1" customWidth="1"/>
    <col min="12" max="12" width="10.42578125" style="1" customWidth="1"/>
    <col min="13" max="13" width="12.5703125" style="1" customWidth="1"/>
    <col min="14" max="14" width="10.42578125" style="1" customWidth="1"/>
    <col min="15" max="15" width="16.5703125" style="1" customWidth="1"/>
    <col min="17" max="18" width="10.140625" bestFit="1" customWidth="1"/>
  </cols>
  <sheetData>
    <row r="1" spans="1:15" hidden="1" x14ac:dyDescent="0.2"/>
    <row r="2" spans="1:15" hidden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idden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45" t="s">
        <v>45</v>
      </c>
      <c r="L4" s="45"/>
      <c r="M4" s="45"/>
      <c r="N4" s="45"/>
      <c r="O4" s="45"/>
    </row>
    <row r="5" spans="1: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45"/>
      <c r="L5" s="45"/>
      <c r="M5" s="45"/>
      <c r="N5" s="45"/>
      <c r="O5" s="45"/>
    </row>
    <row r="6" spans="1:1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45"/>
      <c r="L6" s="45"/>
      <c r="M6" s="45"/>
      <c r="N6" s="45"/>
      <c r="O6" s="45"/>
    </row>
    <row r="7" spans="1:1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">
      <c r="A8" s="3"/>
      <c r="B8" s="3"/>
      <c r="C8" s="3"/>
      <c r="D8" s="3"/>
      <c r="E8" s="3"/>
      <c r="F8" s="3"/>
      <c r="G8" s="3"/>
      <c r="H8" s="51"/>
      <c r="I8" s="51"/>
      <c r="J8" s="51"/>
      <c r="K8" s="51"/>
      <c r="L8" s="51"/>
      <c r="M8" s="11"/>
      <c r="N8" s="11"/>
      <c r="O8" s="3"/>
    </row>
    <row r="9" spans="1:15" s="1" customFormat="1" ht="15.75" x14ac:dyDescent="0.25">
      <c r="A9" s="52" t="s">
        <v>23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</row>
    <row r="10" spans="1:15" s="1" customFormat="1" ht="15.75" x14ac:dyDescent="0.25">
      <c r="A10" s="52" t="s">
        <v>12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</row>
    <row r="11" spans="1:15" s="1" customFormat="1" ht="19.5" customHeight="1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s="1" customFormat="1" ht="20.25" customHeight="1" x14ac:dyDescent="0.2">
      <c r="A12" s="54" t="s">
        <v>0</v>
      </c>
      <c r="B12" s="37" t="s">
        <v>9</v>
      </c>
      <c r="C12" s="37" t="s">
        <v>7</v>
      </c>
      <c r="D12" s="37" t="s">
        <v>6</v>
      </c>
      <c r="E12" s="37" t="s">
        <v>5</v>
      </c>
      <c r="F12" s="49" t="s">
        <v>1</v>
      </c>
      <c r="G12" s="50"/>
      <c r="H12" s="50"/>
      <c r="I12" s="50"/>
      <c r="J12" s="50"/>
      <c r="K12" s="50"/>
      <c r="L12" s="50"/>
      <c r="M12" s="10"/>
      <c r="N12" s="10"/>
      <c r="O12" s="37" t="s">
        <v>2</v>
      </c>
    </row>
    <row r="13" spans="1:15" s="1" customFormat="1" ht="42.75" customHeight="1" x14ac:dyDescent="0.2">
      <c r="A13" s="34"/>
      <c r="B13" s="37"/>
      <c r="C13" s="37"/>
      <c r="D13" s="37"/>
      <c r="E13" s="29"/>
      <c r="F13" s="23" t="s">
        <v>14</v>
      </c>
      <c r="G13" s="24"/>
      <c r="H13" s="24"/>
      <c r="I13" s="24"/>
      <c r="J13" s="25"/>
      <c r="K13" s="8" t="s">
        <v>25</v>
      </c>
      <c r="L13" s="8" t="s">
        <v>33</v>
      </c>
      <c r="M13" s="8" t="s">
        <v>34</v>
      </c>
      <c r="N13" s="8" t="s">
        <v>35</v>
      </c>
      <c r="O13" s="53"/>
    </row>
    <row r="14" spans="1:15" s="1" customFormat="1" ht="18" hidden="1" customHeight="1" x14ac:dyDescent="0.2">
      <c r="A14" s="12">
        <v>1</v>
      </c>
      <c r="B14" s="8">
        <v>2</v>
      </c>
      <c r="C14" s="8">
        <v>3</v>
      </c>
      <c r="D14" s="8">
        <v>4</v>
      </c>
      <c r="E14" s="8">
        <v>5</v>
      </c>
      <c r="F14" s="46">
        <v>8</v>
      </c>
      <c r="G14" s="47"/>
      <c r="H14" s="47"/>
      <c r="I14" s="47"/>
      <c r="J14" s="48"/>
      <c r="K14" s="8">
        <v>9</v>
      </c>
      <c r="L14" s="8">
        <v>10</v>
      </c>
      <c r="M14" s="8">
        <v>6</v>
      </c>
      <c r="N14" s="8">
        <v>7</v>
      </c>
      <c r="O14" s="8">
        <v>11</v>
      </c>
    </row>
    <row r="15" spans="1:15" s="1" customFormat="1" ht="21" customHeight="1" x14ac:dyDescent="0.2">
      <c r="A15" s="33" t="s">
        <v>18</v>
      </c>
      <c r="B15" s="41" t="s">
        <v>16</v>
      </c>
      <c r="C15" s="21" t="s">
        <v>38</v>
      </c>
      <c r="D15" s="16" t="s">
        <v>3</v>
      </c>
      <c r="E15" s="9">
        <f>SUM(E16:E17)</f>
        <v>20054192.300000001</v>
      </c>
      <c r="F15" s="38">
        <f>SUM(F16:J17)</f>
        <v>391940.92000000004</v>
      </c>
      <c r="G15" s="39"/>
      <c r="H15" s="39"/>
      <c r="I15" s="39"/>
      <c r="J15" s="40"/>
      <c r="K15" s="5">
        <f>SUM(K16:K17)</f>
        <v>1100238.3700000001</v>
      </c>
      <c r="L15" s="9">
        <f>SUM(L16:L17)</f>
        <v>4009012.57</v>
      </c>
      <c r="M15" s="9">
        <f t="shared" ref="M15:N15" si="0">SUM(M16:M17)</f>
        <v>14553000.440000001</v>
      </c>
      <c r="N15" s="9">
        <f t="shared" si="0"/>
        <v>0</v>
      </c>
      <c r="O15" s="21" t="s">
        <v>10</v>
      </c>
    </row>
    <row r="16" spans="1:15" s="1" customFormat="1" ht="51.75" customHeight="1" x14ac:dyDescent="0.2">
      <c r="A16" s="33"/>
      <c r="B16" s="41"/>
      <c r="C16" s="44"/>
      <c r="D16" s="16" t="s">
        <v>39</v>
      </c>
      <c r="E16" s="9">
        <f>SUM(F16:N16)</f>
        <v>9438471.4900000002</v>
      </c>
      <c r="F16" s="38">
        <f>F19</f>
        <v>259464.89</v>
      </c>
      <c r="G16" s="39"/>
      <c r="H16" s="39"/>
      <c r="I16" s="39"/>
      <c r="J16" s="40"/>
      <c r="K16" s="5">
        <f>K19</f>
        <v>728357.8</v>
      </c>
      <c r="L16" s="9">
        <f>L19</f>
        <v>2653966.3199999998</v>
      </c>
      <c r="M16" s="9">
        <v>5796682.4800000004</v>
      </c>
      <c r="N16" s="9">
        <v>0</v>
      </c>
      <c r="O16" s="44"/>
    </row>
    <row r="17" spans="1:15" s="1" customFormat="1" ht="112.5" customHeight="1" x14ac:dyDescent="0.2">
      <c r="A17" s="33"/>
      <c r="B17" s="41"/>
      <c r="C17" s="43"/>
      <c r="D17" s="16" t="s">
        <v>4</v>
      </c>
      <c r="E17" s="9">
        <f>SUM(F17:N17)</f>
        <v>10615720.810000001</v>
      </c>
      <c r="F17" s="38">
        <f>F20+F30</f>
        <v>132476.03</v>
      </c>
      <c r="G17" s="39"/>
      <c r="H17" s="39"/>
      <c r="I17" s="39"/>
      <c r="J17" s="40"/>
      <c r="K17" s="5">
        <f>K20+K30</f>
        <v>371880.57</v>
      </c>
      <c r="L17" s="9">
        <f>L20+L30</f>
        <v>1355046.25</v>
      </c>
      <c r="M17" s="9">
        <v>8756317.9600000009</v>
      </c>
      <c r="N17" s="9">
        <v>0</v>
      </c>
      <c r="O17" s="22"/>
    </row>
    <row r="18" spans="1:15" s="1" customFormat="1" ht="33.75" customHeight="1" x14ac:dyDescent="0.2">
      <c r="A18" s="17" t="s">
        <v>8</v>
      </c>
      <c r="B18" s="41" t="s">
        <v>43</v>
      </c>
      <c r="C18" s="21" t="s">
        <v>38</v>
      </c>
      <c r="D18" s="16" t="s">
        <v>3</v>
      </c>
      <c r="E18" s="9">
        <f>SUM(E20+E19)</f>
        <v>20054192.300000001</v>
      </c>
      <c r="F18" s="38">
        <f>SUM(F19:J20)</f>
        <v>391940.92000000004</v>
      </c>
      <c r="G18" s="39"/>
      <c r="H18" s="39"/>
      <c r="I18" s="39"/>
      <c r="J18" s="40"/>
      <c r="K18" s="5">
        <f>SUM(K19:K20)</f>
        <v>1100238.3700000001</v>
      </c>
      <c r="L18" s="9">
        <f>SUM(L19:L20)</f>
        <v>4009012.57</v>
      </c>
      <c r="M18" s="9">
        <f>SUM(M19:M20)</f>
        <v>14553000.440000001</v>
      </c>
      <c r="N18" s="9">
        <v>0</v>
      </c>
      <c r="O18" s="20" t="s">
        <v>15</v>
      </c>
    </row>
    <row r="19" spans="1:15" s="1" customFormat="1" ht="53.25" customHeight="1" x14ac:dyDescent="0.2">
      <c r="A19" s="18"/>
      <c r="B19" s="41"/>
      <c r="C19" s="44"/>
      <c r="D19" s="16" t="s">
        <v>39</v>
      </c>
      <c r="E19" s="9">
        <f>SUM(F19:N19)</f>
        <v>9438471.4900000002</v>
      </c>
      <c r="F19" s="38">
        <v>259464.89</v>
      </c>
      <c r="G19" s="39"/>
      <c r="H19" s="39"/>
      <c r="I19" s="39"/>
      <c r="J19" s="40"/>
      <c r="K19" s="5">
        <v>728357.8</v>
      </c>
      <c r="L19" s="9">
        <v>2653966.3199999998</v>
      </c>
      <c r="M19" s="9">
        <v>5796682.4800000004</v>
      </c>
      <c r="N19" s="9">
        <v>0</v>
      </c>
      <c r="O19" s="20"/>
    </row>
    <row r="20" spans="1:15" s="1" customFormat="1" ht="65.25" customHeight="1" x14ac:dyDescent="0.2">
      <c r="A20" s="18"/>
      <c r="B20" s="41"/>
      <c r="C20" s="43"/>
      <c r="D20" s="16" t="s">
        <v>4</v>
      </c>
      <c r="E20" s="9">
        <f>SUM(F20:N20)</f>
        <v>10615720.810000001</v>
      </c>
      <c r="F20" s="38">
        <v>132476.03</v>
      </c>
      <c r="G20" s="39"/>
      <c r="H20" s="39"/>
      <c r="I20" s="39"/>
      <c r="J20" s="40"/>
      <c r="K20" s="5">
        <v>371880.57</v>
      </c>
      <c r="L20" s="9">
        <v>1355046.25</v>
      </c>
      <c r="M20" s="9">
        <v>8756317.9600000009</v>
      </c>
      <c r="N20" s="9">
        <v>0</v>
      </c>
      <c r="O20" s="20"/>
    </row>
    <row r="21" spans="1:15" s="1" customFormat="1" ht="28.5" customHeight="1" x14ac:dyDescent="0.2">
      <c r="A21" s="18"/>
      <c r="B21" s="55" t="s">
        <v>31</v>
      </c>
      <c r="C21" s="26" t="s">
        <v>10</v>
      </c>
      <c r="D21" s="26" t="s">
        <v>10</v>
      </c>
      <c r="E21" s="26" t="s">
        <v>11</v>
      </c>
      <c r="F21" s="26" t="s">
        <v>36</v>
      </c>
      <c r="G21" s="38" t="s">
        <v>30</v>
      </c>
      <c r="H21" s="39"/>
      <c r="I21" s="39"/>
      <c r="J21" s="40"/>
      <c r="K21" s="26" t="s">
        <v>25</v>
      </c>
      <c r="L21" s="26" t="s">
        <v>37</v>
      </c>
      <c r="M21" s="26" t="s">
        <v>34</v>
      </c>
      <c r="N21" s="26" t="s">
        <v>35</v>
      </c>
      <c r="O21" s="21" t="s">
        <v>10</v>
      </c>
    </row>
    <row r="22" spans="1:15" s="1" customFormat="1" ht="18.75" customHeight="1" x14ac:dyDescent="0.2">
      <c r="A22" s="18"/>
      <c r="B22" s="56"/>
      <c r="C22" s="42"/>
      <c r="D22" s="42"/>
      <c r="E22" s="27"/>
      <c r="F22" s="27"/>
      <c r="G22" s="13" t="s">
        <v>26</v>
      </c>
      <c r="H22" s="13" t="s">
        <v>27</v>
      </c>
      <c r="I22" s="13" t="s">
        <v>28</v>
      </c>
      <c r="J22" s="13" t="s">
        <v>29</v>
      </c>
      <c r="K22" s="27"/>
      <c r="L22" s="27"/>
      <c r="M22" s="27"/>
      <c r="N22" s="27"/>
      <c r="O22" s="44"/>
    </row>
    <row r="23" spans="1:15" s="1" customFormat="1" ht="25.5" customHeight="1" x14ac:dyDescent="0.2">
      <c r="A23" s="19"/>
      <c r="B23" s="57"/>
      <c r="C23" s="27"/>
      <c r="D23" s="27"/>
      <c r="E23" s="13">
        <v>1</v>
      </c>
      <c r="F23" s="14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1</v>
      </c>
      <c r="N23" s="14">
        <v>0</v>
      </c>
      <c r="O23" s="22"/>
    </row>
    <row r="24" spans="1:15" s="1" customFormat="1" ht="37.5" customHeight="1" x14ac:dyDescent="0.2">
      <c r="A24" s="33" t="s">
        <v>19</v>
      </c>
      <c r="B24" s="41" t="s">
        <v>17</v>
      </c>
      <c r="C24" s="21" t="s">
        <v>38</v>
      </c>
      <c r="D24" s="7" t="s">
        <v>3</v>
      </c>
      <c r="E24" s="9">
        <v>0</v>
      </c>
      <c r="F24" s="23">
        <v>0</v>
      </c>
      <c r="G24" s="24"/>
      <c r="H24" s="24"/>
      <c r="I24" s="24"/>
      <c r="J24" s="25"/>
      <c r="K24" s="5">
        <v>0</v>
      </c>
      <c r="L24" s="5">
        <v>0</v>
      </c>
      <c r="M24" s="9">
        <v>0</v>
      </c>
      <c r="N24" s="9">
        <v>0</v>
      </c>
      <c r="O24" s="20" t="s">
        <v>15</v>
      </c>
    </row>
    <row r="25" spans="1:15" s="1" customFormat="1" ht="63.75" customHeight="1" x14ac:dyDescent="0.2">
      <c r="A25" s="33"/>
      <c r="B25" s="41"/>
      <c r="C25" s="43"/>
      <c r="D25" s="7" t="s">
        <v>4</v>
      </c>
      <c r="E25" s="9">
        <v>0</v>
      </c>
      <c r="F25" s="23">
        <v>0</v>
      </c>
      <c r="G25" s="24"/>
      <c r="H25" s="24"/>
      <c r="I25" s="24"/>
      <c r="J25" s="25"/>
      <c r="K25" s="5">
        <v>0</v>
      </c>
      <c r="L25" s="5">
        <v>0</v>
      </c>
      <c r="M25" s="9">
        <v>0</v>
      </c>
      <c r="N25" s="9">
        <v>0</v>
      </c>
      <c r="O25" s="20"/>
    </row>
    <row r="26" spans="1:15" s="1" customFormat="1" ht="17.25" customHeight="1" x14ac:dyDescent="0.2">
      <c r="A26" s="33"/>
      <c r="B26" s="20" t="s">
        <v>40</v>
      </c>
      <c r="C26" s="26" t="s">
        <v>10</v>
      </c>
      <c r="D26" s="26" t="s">
        <v>10</v>
      </c>
      <c r="E26" s="35" t="s">
        <v>11</v>
      </c>
      <c r="F26" s="35" t="s">
        <v>36</v>
      </c>
      <c r="G26" s="23" t="s">
        <v>30</v>
      </c>
      <c r="H26" s="24"/>
      <c r="I26" s="24"/>
      <c r="J26" s="25"/>
      <c r="K26" s="35" t="s">
        <v>25</v>
      </c>
      <c r="L26" s="35" t="s">
        <v>37</v>
      </c>
      <c r="M26" s="26" t="s">
        <v>34</v>
      </c>
      <c r="N26" s="26" t="s">
        <v>35</v>
      </c>
      <c r="O26" s="37" t="s">
        <v>10</v>
      </c>
    </row>
    <row r="27" spans="1:15" s="1" customFormat="1" ht="19.5" customHeight="1" x14ac:dyDescent="0.2">
      <c r="A27" s="33"/>
      <c r="B27" s="29"/>
      <c r="C27" s="42"/>
      <c r="D27" s="42"/>
      <c r="E27" s="36" t="e">
        <f>#REF!</f>
        <v>#REF!</v>
      </c>
      <c r="F27" s="36"/>
      <c r="G27" s="13" t="s">
        <v>26</v>
      </c>
      <c r="H27" s="13" t="s">
        <v>27</v>
      </c>
      <c r="I27" s="13" t="s">
        <v>28</v>
      </c>
      <c r="J27" s="13" t="s">
        <v>29</v>
      </c>
      <c r="K27" s="36"/>
      <c r="L27" s="36"/>
      <c r="M27" s="27"/>
      <c r="N27" s="27"/>
      <c r="O27" s="37"/>
    </row>
    <row r="28" spans="1:15" s="1" customFormat="1" ht="24" customHeight="1" x14ac:dyDescent="0.2">
      <c r="A28" s="33"/>
      <c r="B28" s="29"/>
      <c r="C28" s="27"/>
      <c r="D28" s="27"/>
      <c r="E28" s="13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3">
        <v>0</v>
      </c>
      <c r="N28" s="13">
        <v>0</v>
      </c>
      <c r="O28" s="37"/>
    </row>
    <row r="29" spans="1:15" s="1" customFormat="1" ht="24" customHeight="1" x14ac:dyDescent="0.2">
      <c r="A29" s="17" t="s">
        <v>41</v>
      </c>
      <c r="B29" s="41" t="s">
        <v>44</v>
      </c>
      <c r="C29" s="21" t="s">
        <v>38</v>
      </c>
      <c r="D29" s="7" t="s">
        <v>3</v>
      </c>
      <c r="E29" s="9">
        <f>SUM(E30)</f>
        <v>0</v>
      </c>
      <c r="F29" s="23">
        <f>SUM(F30)</f>
        <v>0</v>
      </c>
      <c r="G29" s="24"/>
      <c r="H29" s="24"/>
      <c r="I29" s="24"/>
      <c r="J29" s="25"/>
      <c r="K29" s="5">
        <v>0</v>
      </c>
      <c r="L29" s="5">
        <v>0</v>
      </c>
      <c r="M29" s="9">
        <v>0</v>
      </c>
      <c r="N29" s="9">
        <v>0</v>
      </c>
      <c r="O29" s="20" t="s">
        <v>15</v>
      </c>
    </row>
    <row r="30" spans="1:15" s="1" customFormat="1" ht="69" customHeight="1" x14ac:dyDescent="0.2">
      <c r="A30" s="18"/>
      <c r="B30" s="41"/>
      <c r="C30" s="43"/>
      <c r="D30" s="7" t="s">
        <v>4</v>
      </c>
      <c r="E30" s="9">
        <f>SUM(F30:N30)</f>
        <v>0</v>
      </c>
      <c r="F30" s="23">
        <v>0</v>
      </c>
      <c r="G30" s="24"/>
      <c r="H30" s="24"/>
      <c r="I30" s="24"/>
      <c r="J30" s="25"/>
      <c r="K30" s="5">
        <v>0</v>
      </c>
      <c r="L30" s="5">
        <v>0</v>
      </c>
      <c r="M30" s="9">
        <v>0</v>
      </c>
      <c r="N30" s="9">
        <v>0</v>
      </c>
      <c r="O30" s="20"/>
    </row>
    <row r="31" spans="1:15" s="1" customFormat="1" ht="24" customHeight="1" x14ac:dyDescent="0.2">
      <c r="A31" s="18"/>
      <c r="B31" s="20" t="s">
        <v>42</v>
      </c>
      <c r="C31" s="26" t="s">
        <v>10</v>
      </c>
      <c r="D31" s="26" t="s">
        <v>10</v>
      </c>
      <c r="E31" s="35" t="s">
        <v>11</v>
      </c>
      <c r="F31" s="35" t="s">
        <v>36</v>
      </c>
      <c r="G31" s="23" t="s">
        <v>30</v>
      </c>
      <c r="H31" s="24"/>
      <c r="I31" s="24"/>
      <c r="J31" s="25"/>
      <c r="K31" s="35" t="s">
        <v>25</v>
      </c>
      <c r="L31" s="35" t="s">
        <v>37</v>
      </c>
      <c r="M31" s="26" t="s">
        <v>34</v>
      </c>
      <c r="N31" s="26" t="s">
        <v>35</v>
      </c>
      <c r="O31" s="37" t="s">
        <v>10</v>
      </c>
    </row>
    <row r="32" spans="1:15" s="1" customFormat="1" ht="24" customHeight="1" x14ac:dyDescent="0.2">
      <c r="A32" s="18"/>
      <c r="B32" s="29"/>
      <c r="C32" s="42"/>
      <c r="D32" s="42"/>
      <c r="E32" s="36" t="e">
        <v>#REF!</v>
      </c>
      <c r="F32" s="36"/>
      <c r="G32" s="13" t="s">
        <v>26</v>
      </c>
      <c r="H32" s="13" t="s">
        <v>27</v>
      </c>
      <c r="I32" s="13" t="s">
        <v>28</v>
      </c>
      <c r="J32" s="13" t="s">
        <v>29</v>
      </c>
      <c r="K32" s="36"/>
      <c r="L32" s="36"/>
      <c r="M32" s="27"/>
      <c r="N32" s="27"/>
      <c r="O32" s="37"/>
    </row>
    <row r="33" spans="1:19" s="1" customFormat="1" ht="24" customHeight="1" x14ac:dyDescent="0.2">
      <c r="A33" s="19"/>
      <c r="B33" s="29"/>
      <c r="C33" s="27"/>
      <c r="D33" s="27"/>
      <c r="E33" s="13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3">
        <v>0</v>
      </c>
      <c r="N33" s="13">
        <v>0</v>
      </c>
      <c r="O33" s="37"/>
    </row>
    <row r="34" spans="1:19" s="1" customFormat="1" ht="42.75" customHeight="1" x14ac:dyDescent="0.2">
      <c r="A34" s="33" t="s">
        <v>22</v>
      </c>
      <c r="B34" s="20" t="s">
        <v>20</v>
      </c>
      <c r="C34" s="21" t="s">
        <v>38</v>
      </c>
      <c r="D34" s="7" t="s">
        <v>3</v>
      </c>
      <c r="E34" s="9">
        <v>0</v>
      </c>
      <c r="F34" s="23">
        <v>0</v>
      </c>
      <c r="G34" s="24"/>
      <c r="H34" s="24"/>
      <c r="I34" s="24"/>
      <c r="J34" s="25"/>
      <c r="K34" s="4">
        <v>0</v>
      </c>
      <c r="L34" s="4">
        <v>0</v>
      </c>
      <c r="M34" s="9">
        <v>0</v>
      </c>
      <c r="N34" s="9">
        <v>0</v>
      </c>
      <c r="O34" s="21" t="s">
        <v>10</v>
      </c>
    </row>
    <row r="35" spans="1:19" s="1" customFormat="1" ht="88.5" customHeight="1" x14ac:dyDescent="0.2">
      <c r="A35" s="34"/>
      <c r="B35" s="29"/>
      <c r="C35" s="22"/>
      <c r="D35" s="7" t="s">
        <v>4</v>
      </c>
      <c r="E35" s="9">
        <v>0</v>
      </c>
      <c r="F35" s="23">
        <v>0</v>
      </c>
      <c r="G35" s="24"/>
      <c r="H35" s="24"/>
      <c r="I35" s="24"/>
      <c r="J35" s="25"/>
      <c r="K35" s="4">
        <v>0</v>
      </c>
      <c r="L35" s="4">
        <v>0</v>
      </c>
      <c r="M35" s="9">
        <v>0</v>
      </c>
      <c r="N35" s="9">
        <v>0</v>
      </c>
      <c r="O35" s="22"/>
      <c r="S35" s="6" t="s">
        <v>1</v>
      </c>
    </row>
    <row r="36" spans="1:19" s="1" customFormat="1" ht="30" customHeight="1" x14ac:dyDescent="0.2">
      <c r="A36" s="30" t="s">
        <v>21</v>
      </c>
      <c r="B36" s="20" t="s">
        <v>24</v>
      </c>
      <c r="C36" s="21" t="s">
        <v>38</v>
      </c>
      <c r="D36" s="7" t="s">
        <v>3</v>
      </c>
      <c r="E36" s="9">
        <v>0</v>
      </c>
      <c r="F36" s="23">
        <v>0</v>
      </c>
      <c r="G36" s="24"/>
      <c r="H36" s="24"/>
      <c r="I36" s="24"/>
      <c r="J36" s="25"/>
      <c r="K36" s="4">
        <v>0</v>
      </c>
      <c r="L36" s="4">
        <v>0</v>
      </c>
      <c r="M36" s="9">
        <v>0</v>
      </c>
      <c r="N36" s="9">
        <v>0</v>
      </c>
      <c r="O36" s="20" t="s">
        <v>15</v>
      </c>
    </row>
    <row r="37" spans="1:19" s="1" customFormat="1" ht="84" customHeight="1" x14ac:dyDescent="0.2">
      <c r="A37" s="31"/>
      <c r="B37" s="29"/>
      <c r="C37" s="43"/>
      <c r="D37" s="7" t="s">
        <v>4</v>
      </c>
      <c r="E37" s="9">
        <v>0</v>
      </c>
      <c r="F37" s="23">
        <v>0</v>
      </c>
      <c r="G37" s="24"/>
      <c r="H37" s="24"/>
      <c r="I37" s="24"/>
      <c r="J37" s="25"/>
      <c r="K37" s="4">
        <v>0</v>
      </c>
      <c r="L37" s="4">
        <v>0</v>
      </c>
      <c r="M37" s="9">
        <v>0</v>
      </c>
      <c r="N37" s="9">
        <v>0</v>
      </c>
      <c r="O37" s="20"/>
    </row>
    <row r="38" spans="1:19" s="1" customFormat="1" ht="17.25" customHeight="1" x14ac:dyDescent="0.2">
      <c r="A38" s="31"/>
      <c r="B38" s="20" t="s">
        <v>32</v>
      </c>
      <c r="C38" s="26" t="s">
        <v>10</v>
      </c>
      <c r="D38" s="26" t="s">
        <v>10</v>
      </c>
      <c r="E38" s="35" t="s">
        <v>11</v>
      </c>
      <c r="F38" s="35" t="s">
        <v>36</v>
      </c>
      <c r="G38" s="23" t="s">
        <v>30</v>
      </c>
      <c r="H38" s="24"/>
      <c r="I38" s="24"/>
      <c r="J38" s="25"/>
      <c r="K38" s="35" t="s">
        <v>25</v>
      </c>
      <c r="L38" s="35" t="s">
        <v>37</v>
      </c>
      <c r="M38" s="26" t="s">
        <v>34</v>
      </c>
      <c r="N38" s="26" t="s">
        <v>35</v>
      </c>
      <c r="O38" s="37" t="s">
        <v>10</v>
      </c>
    </row>
    <row r="39" spans="1:19" s="1" customFormat="1" ht="23.25" customHeight="1" x14ac:dyDescent="0.2">
      <c r="A39" s="31"/>
      <c r="B39" s="29"/>
      <c r="C39" s="42"/>
      <c r="D39" s="42"/>
      <c r="E39" s="36">
        <f>E28</f>
        <v>0</v>
      </c>
      <c r="F39" s="36"/>
      <c r="G39" s="13" t="s">
        <v>26</v>
      </c>
      <c r="H39" s="13" t="s">
        <v>27</v>
      </c>
      <c r="I39" s="13" t="s">
        <v>28</v>
      </c>
      <c r="J39" s="13" t="s">
        <v>29</v>
      </c>
      <c r="K39" s="36"/>
      <c r="L39" s="36"/>
      <c r="M39" s="27"/>
      <c r="N39" s="27"/>
      <c r="O39" s="37"/>
    </row>
    <row r="40" spans="1:19" s="1" customFormat="1" ht="54.75" customHeight="1" x14ac:dyDescent="0.2">
      <c r="A40" s="32"/>
      <c r="B40" s="29"/>
      <c r="C40" s="27"/>
      <c r="D40" s="27"/>
      <c r="E40" s="13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3">
        <v>0</v>
      </c>
      <c r="N40" s="13">
        <v>0</v>
      </c>
      <c r="O40" s="37"/>
    </row>
    <row r="41" spans="1:19" s="1" customFormat="1" ht="29.25" customHeight="1" x14ac:dyDescent="0.2">
      <c r="A41" s="33"/>
      <c r="B41" s="28" t="s">
        <v>13</v>
      </c>
      <c r="C41" s="28"/>
      <c r="D41" s="7" t="s">
        <v>3</v>
      </c>
      <c r="E41" s="9">
        <f>SUM(F41:N41)</f>
        <v>20054192.300000001</v>
      </c>
      <c r="F41" s="23">
        <f>SUM(F42:J43)</f>
        <v>391940.92000000004</v>
      </c>
      <c r="G41" s="24"/>
      <c r="H41" s="24"/>
      <c r="I41" s="24"/>
      <c r="J41" s="25"/>
      <c r="K41" s="4">
        <f>SUM(K42:K43)</f>
        <v>1100238.3700000001</v>
      </c>
      <c r="L41" s="4">
        <f>SUM(L42:L43)</f>
        <v>4009012.57</v>
      </c>
      <c r="M41" s="9">
        <f t="shared" ref="M41:N41" si="1">SUM(M42:M43)</f>
        <v>14553000.440000001</v>
      </c>
      <c r="N41" s="9">
        <f t="shared" si="1"/>
        <v>0</v>
      </c>
      <c r="O41" s="20"/>
    </row>
    <row r="42" spans="1:19" s="1" customFormat="1" ht="54" customHeight="1" x14ac:dyDescent="0.2">
      <c r="A42" s="33"/>
      <c r="B42" s="28"/>
      <c r="C42" s="28"/>
      <c r="D42" s="7" t="s">
        <v>39</v>
      </c>
      <c r="E42" s="9">
        <f>SUM(F42:N42)</f>
        <v>9438471.4900000002</v>
      </c>
      <c r="F42" s="23">
        <f>F16</f>
        <v>259464.89</v>
      </c>
      <c r="G42" s="24"/>
      <c r="H42" s="24"/>
      <c r="I42" s="24"/>
      <c r="J42" s="25"/>
      <c r="K42" s="9">
        <f>K16</f>
        <v>728357.8</v>
      </c>
      <c r="L42" s="4">
        <f>L16</f>
        <v>2653966.3199999998</v>
      </c>
      <c r="M42" s="9">
        <f>M16</f>
        <v>5796682.4800000004</v>
      </c>
      <c r="N42" s="9">
        <v>0</v>
      </c>
      <c r="O42" s="20"/>
    </row>
    <row r="43" spans="1:19" s="1" customFormat="1" ht="59.25" customHeight="1" x14ac:dyDescent="0.2">
      <c r="A43" s="33"/>
      <c r="B43" s="28"/>
      <c r="C43" s="28"/>
      <c r="D43" s="7" t="s">
        <v>4</v>
      </c>
      <c r="E43" s="9">
        <f>SUM(F43:N43)</f>
        <v>10615720.810000001</v>
      </c>
      <c r="F43" s="23">
        <f>F17</f>
        <v>132476.03</v>
      </c>
      <c r="G43" s="24"/>
      <c r="H43" s="24"/>
      <c r="I43" s="24"/>
      <c r="J43" s="25"/>
      <c r="K43" s="4">
        <f>K30+K20</f>
        <v>371880.57</v>
      </c>
      <c r="L43" s="4">
        <f>L30+L20</f>
        <v>1355046.25</v>
      </c>
      <c r="M43" s="4">
        <f>M30+M20</f>
        <v>8756317.9600000009</v>
      </c>
      <c r="N43" s="9">
        <v>0</v>
      </c>
      <c r="O43" s="20"/>
    </row>
  </sheetData>
  <mergeCells count="102">
    <mergeCell ref="A26:A28"/>
    <mergeCell ref="O15:O17"/>
    <mergeCell ref="K26:K27"/>
    <mergeCell ref="O26:O28"/>
    <mergeCell ref="L26:L27"/>
    <mergeCell ref="K21:K22"/>
    <mergeCell ref="L21:L22"/>
    <mergeCell ref="F18:J18"/>
    <mergeCell ref="F31:F32"/>
    <mergeCell ref="G31:J31"/>
    <mergeCell ref="K31:K32"/>
    <mergeCell ref="L31:L32"/>
    <mergeCell ref="M31:M32"/>
    <mergeCell ref="O24:O25"/>
    <mergeCell ref="O21:O23"/>
    <mergeCell ref="K4:O6"/>
    <mergeCell ref="D12:D13"/>
    <mergeCell ref="F13:J13"/>
    <mergeCell ref="F14:J14"/>
    <mergeCell ref="F12:L12"/>
    <mergeCell ref="F16:J16"/>
    <mergeCell ref="O18:O20"/>
    <mergeCell ref="O29:O30"/>
    <mergeCell ref="F30:J30"/>
    <mergeCell ref="H8:L8"/>
    <mergeCell ref="E21:E22"/>
    <mergeCell ref="F17:J17"/>
    <mergeCell ref="A9:O9"/>
    <mergeCell ref="A10:O10"/>
    <mergeCell ref="E12:E13"/>
    <mergeCell ref="O12:O13"/>
    <mergeCell ref="C12:C13"/>
    <mergeCell ref="A15:A17"/>
    <mergeCell ref="B15:B17"/>
    <mergeCell ref="C15:C17"/>
    <mergeCell ref="A12:A13"/>
    <mergeCell ref="B12:B13"/>
    <mergeCell ref="A18:A23"/>
    <mergeCell ref="B21:B23"/>
    <mergeCell ref="E26:E27"/>
    <mergeCell ref="F26:F27"/>
    <mergeCell ref="G26:J26"/>
    <mergeCell ref="B18:B20"/>
    <mergeCell ref="C26:C28"/>
    <mergeCell ref="D26:D28"/>
    <mergeCell ref="B24:B25"/>
    <mergeCell ref="C24:C25"/>
    <mergeCell ref="D21:D23"/>
    <mergeCell ref="F19:J19"/>
    <mergeCell ref="F20:J20"/>
    <mergeCell ref="F25:J25"/>
    <mergeCell ref="B26:B28"/>
    <mergeCell ref="F24:J24"/>
    <mergeCell ref="F21:F22"/>
    <mergeCell ref="G21:J21"/>
    <mergeCell ref="C18:C20"/>
    <mergeCell ref="F15:J15"/>
    <mergeCell ref="A24:A25"/>
    <mergeCell ref="F34:J34"/>
    <mergeCell ref="M21:M22"/>
    <mergeCell ref="N21:N22"/>
    <mergeCell ref="M26:M27"/>
    <mergeCell ref="N26:N27"/>
    <mergeCell ref="L38:L39"/>
    <mergeCell ref="F43:J43"/>
    <mergeCell ref="F38:F39"/>
    <mergeCell ref="F36:J36"/>
    <mergeCell ref="B29:B30"/>
    <mergeCell ref="C21:C23"/>
    <mergeCell ref="B31:B33"/>
    <mergeCell ref="C31:C33"/>
    <mergeCell ref="D31:D33"/>
    <mergeCell ref="E31:E32"/>
    <mergeCell ref="F41:J41"/>
    <mergeCell ref="G38:J38"/>
    <mergeCell ref="C38:C40"/>
    <mergeCell ref="D38:D40"/>
    <mergeCell ref="M38:M39"/>
    <mergeCell ref="C29:C30"/>
    <mergeCell ref="F29:J29"/>
    <mergeCell ref="A29:A33"/>
    <mergeCell ref="O41:O43"/>
    <mergeCell ref="O34:O35"/>
    <mergeCell ref="F42:J42"/>
    <mergeCell ref="N38:N39"/>
    <mergeCell ref="O36:O37"/>
    <mergeCell ref="B41:C43"/>
    <mergeCell ref="B38:B40"/>
    <mergeCell ref="A36:A40"/>
    <mergeCell ref="A34:A35"/>
    <mergeCell ref="E38:E39"/>
    <mergeCell ref="K38:K39"/>
    <mergeCell ref="O38:O40"/>
    <mergeCell ref="B36:B37"/>
    <mergeCell ref="C36:C37"/>
    <mergeCell ref="B34:B35"/>
    <mergeCell ref="C34:C35"/>
    <mergeCell ref="F37:J37"/>
    <mergeCell ref="F35:J35"/>
    <mergeCell ref="A41:A43"/>
    <mergeCell ref="N31:N32"/>
    <mergeCell ref="O31:O33"/>
  </mergeCells>
  <phoneticPr fontId="0" type="noConversion"/>
  <pageMargins left="0.78740157480314965" right="0.23622047244094491" top="0.74803149606299213" bottom="0.74803149606299213" header="0.31496062992125984" footer="0.31496062992125984"/>
  <pageSetup paperSize="9" scale="64" orientation="landscape" r:id="rId1"/>
  <headerFooter alignWithMargins="0"/>
  <rowBreaks count="1" manualBreakCount="1">
    <brk id="2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Макарова А.А.</cp:lastModifiedBy>
  <cp:lastPrinted>2026-01-22T07:37:46Z</cp:lastPrinted>
  <dcterms:created xsi:type="dcterms:W3CDTF">1996-10-08T23:32:33Z</dcterms:created>
  <dcterms:modified xsi:type="dcterms:W3CDTF">2026-03-10T12:44:11Z</dcterms:modified>
</cp:coreProperties>
</file>