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karova.DOMOD\Desktop\ПРИЗЫВ\762\"/>
    </mc:Choice>
  </mc:AlternateContent>
  <bookViews>
    <workbookView xWindow="0" yWindow="0" windowWidth="28800" windowHeight="12330"/>
  </bookViews>
  <sheets>
    <sheet name="7. Мероприятия" sheetId="5" r:id="rId1"/>
  </sheets>
  <definedNames>
    <definedName name="_xlnm.Print_Area" localSheetId="0">'7. Мероприятия'!$A$1:$O$122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9" i="5" l="1"/>
  <c r="F114" i="5"/>
  <c r="K58" i="5" l="1"/>
  <c r="N47" i="5"/>
  <c r="M47" i="5"/>
  <c r="L47" i="5"/>
  <c r="K47" i="5"/>
  <c r="F47" i="5" l="1"/>
  <c r="F40" i="5"/>
  <c r="E59" i="5" l="1"/>
  <c r="E58" i="5" s="1"/>
  <c r="N58" i="5"/>
  <c r="M58" i="5"/>
  <c r="L58" i="5"/>
  <c r="F58" i="5"/>
  <c r="E93" i="5"/>
  <c r="E92" i="5"/>
  <c r="E91" i="5"/>
  <c r="N90" i="5"/>
  <c r="M90" i="5"/>
  <c r="L90" i="5"/>
  <c r="K90" i="5"/>
  <c r="F90" i="5"/>
  <c r="N89" i="5"/>
  <c r="M89" i="5"/>
  <c r="L89" i="5"/>
  <c r="K89" i="5"/>
  <c r="F89" i="5"/>
  <c r="F100" i="5" s="1"/>
  <c r="N88" i="5"/>
  <c r="M88" i="5"/>
  <c r="M86" i="5" s="1"/>
  <c r="L88" i="5"/>
  <c r="K88" i="5"/>
  <c r="F88" i="5"/>
  <c r="F99" i="5" s="1"/>
  <c r="N87" i="5"/>
  <c r="M87" i="5"/>
  <c r="L87" i="5"/>
  <c r="K87" i="5"/>
  <c r="F87" i="5"/>
  <c r="N86" i="5" l="1"/>
  <c r="L86" i="5"/>
  <c r="K86" i="5"/>
  <c r="E89" i="5"/>
  <c r="E90" i="5"/>
  <c r="E87" i="5"/>
  <c r="E88" i="5"/>
  <c r="F86" i="5"/>
  <c r="E86" i="5" l="1"/>
  <c r="E101" i="5" l="1"/>
  <c r="E122" i="5" l="1"/>
  <c r="E121" i="5"/>
  <c r="E117" i="5"/>
  <c r="E116" i="5"/>
  <c r="E114" i="5"/>
  <c r="E113" i="5"/>
  <c r="E82" i="5"/>
  <c r="E81" i="5"/>
  <c r="E80" i="5"/>
  <c r="E71" i="5"/>
  <c r="E70" i="5" s="1"/>
  <c r="E64" i="5"/>
  <c r="E63" i="5" s="1"/>
  <c r="E54" i="5"/>
  <c r="E53" i="5" s="1"/>
  <c r="E49" i="5"/>
  <c r="E48" i="5" s="1"/>
  <c r="E42" i="5"/>
  <c r="E41" i="5" s="1"/>
  <c r="E35" i="5"/>
  <c r="E34" i="5" s="1"/>
  <c r="E25" i="5"/>
  <c r="E24" i="5" s="1"/>
  <c r="E20" i="5"/>
  <c r="E19" i="5" s="1"/>
  <c r="E12" i="5"/>
  <c r="E11" i="5"/>
  <c r="N115" i="5"/>
  <c r="N112" i="5"/>
  <c r="N111" i="5"/>
  <c r="N119" i="5" s="1"/>
  <c r="N110" i="5"/>
  <c r="N120" i="5" s="1"/>
  <c r="N79" i="5"/>
  <c r="N78" i="5"/>
  <c r="N77" i="5"/>
  <c r="N99" i="5" s="1"/>
  <c r="N76" i="5"/>
  <c r="N70" i="5"/>
  <c r="N69" i="5" s="1"/>
  <c r="N68" i="5" s="1"/>
  <c r="N63" i="5"/>
  <c r="N53" i="5"/>
  <c r="N48" i="5"/>
  <c r="N46" i="5"/>
  <c r="N41" i="5"/>
  <c r="N40" i="5"/>
  <c r="N39" i="5" s="1"/>
  <c r="N34" i="5"/>
  <c r="N29" i="5"/>
  <c r="N24" i="5"/>
  <c r="N19" i="5"/>
  <c r="N10" i="5"/>
  <c r="N9" i="5"/>
  <c r="N8" i="5"/>
  <c r="M115" i="5"/>
  <c r="M112" i="5"/>
  <c r="M111" i="5"/>
  <c r="M119" i="5" s="1"/>
  <c r="M110" i="5"/>
  <c r="M120" i="5" s="1"/>
  <c r="M79" i="5"/>
  <c r="M78" i="5"/>
  <c r="M77" i="5"/>
  <c r="M99" i="5" s="1"/>
  <c r="M76" i="5"/>
  <c r="M70" i="5"/>
  <c r="M69" i="5" s="1"/>
  <c r="M68" i="5" s="1"/>
  <c r="M63" i="5"/>
  <c r="M53" i="5"/>
  <c r="M48" i="5"/>
  <c r="M46" i="5"/>
  <c r="M41" i="5"/>
  <c r="M40" i="5"/>
  <c r="M39" i="5" s="1"/>
  <c r="M34" i="5"/>
  <c r="M29" i="5"/>
  <c r="M24" i="5"/>
  <c r="M19" i="5"/>
  <c r="M10" i="5"/>
  <c r="M9" i="5"/>
  <c r="M8" i="5"/>
  <c r="M98" i="5" s="1"/>
  <c r="N100" i="5" l="1"/>
  <c r="M100" i="5"/>
  <c r="N98" i="5"/>
  <c r="N97" i="5" s="1"/>
  <c r="E10" i="5"/>
  <c r="E115" i="5"/>
  <c r="M7" i="5"/>
  <c r="M75" i="5"/>
  <c r="M109" i="5"/>
  <c r="E79" i="5"/>
  <c r="E112" i="5"/>
  <c r="N7" i="5"/>
  <c r="N75" i="5"/>
  <c r="N109" i="5"/>
  <c r="N118" i="5"/>
  <c r="M118" i="5"/>
  <c r="M97" i="5" l="1"/>
  <c r="E30" i="5" l="1"/>
  <c r="E29" i="5" s="1"/>
  <c r="L111" i="5" l="1"/>
  <c r="L119" i="5" s="1"/>
  <c r="K111" i="5"/>
  <c r="K119" i="5" s="1"/>
  <c r="F111" i="5"/>
  <c r="F112" i="5"/>
  <c r="K112" i="5"/>
  <c r="F119" i="5" l="1"/>
  <c r="E119" i="5" s="1"/>
  <c r="E111" i="5"/>
  <c r="F76" i="5"/>
  <c r="L76" i="5"/>
  <c r="K76" i="5"/>
  <c r="L77" i="5"/>
  <c r="L99" i="5" s="1"/>
  <c r="K77" i="5"/>
  <c r="K99" i="5" s="1"/>
  <c r="F77" i="5"/>
  <c r="L78" i="5"/>
  <c r="K78" i="5"/>
  <c r="F78" i="5"/>
  <c r="L79" i="5"/>
  <c r="K79" i="5"/>
  <c r="F79" i="5"/>
  <c r="L100" i="5" l="1"/>
  <c r="K100" i="5"/>
  <c r="E99" i="5"/>
  <c r="E77" i="5"/>
  <c r="E78" i="5"/>
  <c r="E76" i="5"/>
  <c r="K75" i="5"/>
  <c r="L75" i="5"/>
  <c r="F75" i="5"/>
  <c r="K63" i="5"/>
  <c r="L63" i="5"/>
  <c r="L40" i="5"/>
  <c r="L39" i="5" s="1"/>
  <c r="L41" i="5"/>
  <c r="E75" i="5" l="1"/>
  <c r="E100" i="5"/>
  <c r="L115" i="5" l="1"/>
  <c r="K115" i="5"/>
  <c r="F115" i="5"/>
  <c r="L112" i="5"/>
  <c r="L110" i="5"/>
  <c r="K110" i="5"/>
  <c r="F110" i="5"/>
  <c r="L70" i="5"/>
  <c r="L69" i="5" s="1"/>
  <c r="K70" i="5"/>
  <c r="K69" i="5" s="1"/>
  <c r="K68" i="5" s="1"/>
  <c r="F70" i="5"/>
  <c r="F69" i="5" s="1"/>
  <c r="F63" i="5"/>
  <c r="L53" i="5"/>
  <c r="K53" i="5"/>
  <c r="F53" i="5"/>
  <c r="L48" i="5"/>
  <c r="K48" i="5"/>
  <c r="F48" i="5"/>
  <c r="L46" i="5"/>
  <c r="K41" i="5"/>
  <c r="F41" i="5"/>
  <c r="K40" i="5"/>
  <c r="K39" i="5" s="1"/>
  <c r="L34" i="5"/>
  <c r="K34" i="5"/>
  <c r="F34" i="5"/>
  <c r="L29" i="5"/>
  <c r="K29" i="5"/>
  <c r="F29" i="5"/>
  <c r="L24" i="5"/>
  <c r="K24" i="5"/>
  <c r="F24" i="5"/>
  <c r="L19" i="5"/>
  <c r="K19" i="5"/>
  <c r="F19" i="5"/>
  <c r="L10" i="5"/>
  <c r="K10" i="5"/>
  <c r="F10" i="5"/>
  <c r="L9" i="5"/>
  <c r="K9" i="5"/>
  <c r="F9" i="5"/>
  <c r="L8" i="5"/>
  <c r="K8" i="5"/>
  <c r="F8" i="5"/>
  <c r="F98" i="5" l="1"/>
  <c r="L98" i="5"/>
  <c r="L97" i="5" s="1"/>
  <c r="K98" i="5"/>
  <c r="K97" i="5" s="1"/>
  <c r="E47" i="5"/>
  <c r="E46" i="5" s="1"/>
  <c r="F109" i="5"/>
  <c r="E110" i="5"/>
  <c r="E109" i="5" s="1"/>
  <c r="E9" i="5"/>
  <c r="E69" i="5"/>
  <c r="E68" i="5" s="1"/>
  <c r="E8" i="5"/>
  <c r="E7" i="5" s="1"/>
  <c r="F39" i="5"/>
  <c r="E40" i="5"/>
  <c r="E39" i="5" s="1"/>
  <c r="K120" i="5"/>
  <c r="K109" i="5"/>
  <c r="L120" i="5"/>
  <c r="L109" i="5"/>
  <c r="F7" i="5"/>
  <c r="L7" i="5"/>
  <c r="F46" i="5"/>
  <c r="L68" i="5"/>
  <c r="F120" i="5"/>
  <c r="K7" i="5"/>
  <c r="K46" i="5"/>
  <c r="F68" i="5"/>
  <c r="E98" i="5" l="1"/>
  <c r="E97" i="5" s="1"/>
  <c r="K118" i="5"/>
  <c r="F118" i="5"/>
  <c r="E120" i="5"/>
  <c r="E118" i="5" s="1"/>
  <c r="L118" i="5"/>
  <c r="F97" i="5"/>
</calcChain>
</file>

<file path=xl/sharedStrings.xml><?xml version="1.0" encoding="utf-8"?>
<sst xmlns="http://schemas.openxmlformats.org/spreadsheetml/2006/main" count="372" uniqueCount="95">
  <si>
    <t>Всего</t>
  </si>
  <si>
    <t>Средства бюджета Московской области</t>
  </si>
  <si>
    <t>Итого</t>
  </si>
  <si>
    <t>№ п/п</t>
  </si>
  <si>
    <t>1.1.</t>
  </si>
  <si>
    <t>Средства бюджета го Домодедово</t>
  </si>
  <si>
    <t>1.2.</t>
  </si>
  <si>
    <t>2.1.</t>
  </si>
  <si>
    <t>3.1.</t>
  </si>
  <si>
    <t>3.2.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</si>
  <si>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</si>
  <si>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Итого, в том числе:</t>
  </si>
  <si>
    <t>Внебюджетные источники</t>
  </si>
  <si>
    <t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</si>
  <si>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</si>
  <si>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 обеспечения совместной работы в ней</t>
  </si>
  <si>
    <t>1.4.</t>
  </si>
  <si>
    <t>Мероприятие 01.04. Обеспечение оборудованием и поддержание его работоспособности</t>
  </si>
  <si>
    <t>1.5.</t>
  </si>
  <si>
    <t>Мероприятие 03.01. Обеспечение программными продуктами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</si>
  <si>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</si>
  <si>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</si>
  <si>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</si>
  <si>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4.1.</t>
  </si>
  <si>
    <t>Мероприятие 04.01. Обеспечение муниципальных учреждений культуры доступом в информационно-телекоммуникационную сеть Интернет</t>
  </si>
  <si>
    <t>5.1.</t>
  </si>
  <si>
    <t>Средства Федерального бюджета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</si>
  <si>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</si>
  <si>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</si>
  <si>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</si>
  <si>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Ответственный за выполнение мероприятия подпрограммы</t>
  </si>
  <si>
    <t>(годы)</t>
  </si>
  <si>
    <t>(тыс. руб.)</t>
  </si>
  <si>
    <t>1.</t>
  </si>
  <si>
    <t>МБУ «МФЦ Домодедово»</t>
  </si>
  <si>
    <t>2.</t>
  </si>
  <si>
    <t>3.</t>
  </si>
  <si>
    <t>Всего, в том числе</t>
  </si>
  <si>
    <t>Основное мероприятие 01. Информационная инфраструктура</t>
  </si>
  <si>
    <t>Служба информационного и технического обеспечения</t>
  </si>
  <si>
    <t>Управление образования</t>
  </si>
  <si>
    <t>Основное мероприятие 02. Информационная безопасность</t>
  </si>
  <si>
    <t>Сектор режима и защиты информации</t>
  </si>
  <si>
    <t>Основное мероприятие 03. Цифровое государственное управление</t>
  </si>
  <si>
    <t>4.</t>
  </si>
  <si>
    <t>Основное мероприятие 04. Цифровая культура</t>
  </si>
  <si>
    <t>Комитет по культуре, спорту и делам молодежи</t>
  </si>
  <si>
    <t>5.</t>
  </si>
  <si>
    <t>ИТОГО по подпрограмме II</t>
  </si>
  <si>
    <t>Основное мероприятие 01 Создание условий для реализации полномочий органов местного самоуправления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</si>
  <si>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</si>
  <si>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</si>
  <si>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ИТОГО по подпрограмме III</t>
  </si>
  <si>
    <t>x</t>
  </si>
  <si>
    <t>Объем финансирования по годам, (тыс. руб.)</t>
  </si>
  <si>
    <t>2026-й год</t>
  </si>
  <si>
    <t>2027-й год</t>
  </si>
  <si>
    <t>8.1  Перечень мероприятий Подпрограммаы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</si>
  <si>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9.1  Перечень мероприятий Подпрограммаы III «Обеспечивающая подпрограмма» муниципальной программы «Цифровое муниципальное образование»</t>
  </si>
  <si>
    <t>Управление строительства и городской инфраструктуры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</si>
  <si>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</si>
  <si>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9 месяцев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</si>
  <si>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</si>
  <si>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В том числе :</t>
  </si>
  <si>
    <t xml:space="preserve">1                                                                  квартал
</t>
  </si>
  <si>
    <t>1 полугодие</t>
  </si>
  <si>
    <t>12 месяцев</t>
  </si>
  <si>
    <t xml:space="preserve"> Мероприятие 05.01. Обновление и техническое обслуживание (ремонт) средств (программного обеспечения и оборудования) приобретенных для реализацию мероприятий в сфере цифровой образовательной среды</t>
  </si>
  <si>
    <t>Основное мероприятие 05. Цифровая образовательная среда</t>
  </si>
  <si>
    <t>2026-2030</t>
  </si>
  <si>
    <t>2028-й год</t>
  </si>
  <si>
    <t>2029-й год</t>
  </si>
  <si>
    <t>2030-й год</t>
  </si>
  <si>
    <t>Итого 2026-й год</t>
  </si>
  <si>
    <t>6.1.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</si>
  <si>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</si>
  <si>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</si>
  <si>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Основное мероприятие Ц2. Цифровые платформы в отраслях социальной сферы</t>
  </si>
  <si>
    <t>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</si>
  <si>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Населенные пункты обеспечены широкополосным доступом в сеть Интернет (единица)</t>
  </si>
  <si>
    <t xml:space="preserve"> ОМСУ обеспечены широкополосным доступом в сеть Интернет, телефонной связью, иными услугами электросвязи (единица)</t>
  </si>
  <si>
    <t xml:space="preserve"> ОМСУ подключены к ЕИМТС Правительства Московской области (единица)</t>
  </si>
  <si>
    <t xml:space="preserve"> ОМСУ обеспечены оборудованием, а также его техническим сопровождением (единица)</t>
  </si>
  <si>
    <t xml:space="preserve">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</si>
  <si>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 xml:space="preserve">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</si>
  <si>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 xml:space="preserve"> ОМСУ обеспечены программными продуктами согласно заявленной потребности (единица)</t>
  </si>
  <si>
    <t xml:space="preserve">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</si>
  <si>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 xml:space="preserve"> Обеспечено функционирование муниципальных информационных систем обеспечения деятельности ОМСУ (единица)</t>
  </si>
  <si>
    <t xml:space="preserve"> Обеспечено предоставление муниципальных сервисов с использованием национального мессенджера (единица)</t>
  </si>
  <si>
    <t xml:space="preserve"> Муниципальные учреждения культуры обеспечены доступом в информационно-телекоммуникационную сеть Интернет (единица)</t>
  </si>
  <si>
    <t xml:space="preserve">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</si>
  <si>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 xml:space="preserve">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</t>
  </si>
  <si>
    <t>Многоквартирные дома обеспечены широкополосным доступом в сеть Интернет (единица)</t>
  </si>
  <si>
    <t>Приложение №2 к постановлению Администрации городского округа Домодедово от 05.03.2026 № 762 "О внесении изменений в муниципальную программу городского округа Домодедово «Цифровое муниципальное образование», утвержденную постановлением Администрации городского округа Домодедово № 3644 от 31.10.2025"</t>
  </si>
  <si>
    <t>Приложение №3 к постановлению Администрации городского округа Домодедово от 05.03.2026 № 762 "О внесении изменений в муниципальную программу городского округа Домодедово «Цифровое муниципальное образование», утвержденную постановлением Администрации городского округа Домодедово № 3644 от 31.10.2025"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</si>
</sst>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#,##0.00\ _₽"/>
    <numFmt numFmtId="166" formatCode="#,##0.00_ ;[Red]\-#,##0.00\ "/>
  </numFmts>
  <fonts count="7" x14ac:knownFonts="1">
    <font>
      <sz val="10"/>
      <color theme="1"/>
      <name val="Arial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>
      <protection locked="0"/>
    </xf>
    <xf numFmtId="0" fontId="1" fillId="0" borderId="0"/>
  </cellStyleXfs>
  <cellXfs count="41">
    <xf numFmtId="0" fontId="0" fillId="0" borderId="0" xfId="0"/>
    <xf numFmtId="164" fontId="2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2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166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B122"/>
  <sheetViews>
    <sheetView tabSelected="1" zoomScale="115" zoomScaleNormal="115" workbookViewId="0">
      <selection activeCell="K103" sqref="K103:O103"/>
    </sheetView>
  </sheetViews>
  <sheetFormatPr defaultColWidth="9.140625" defaultRowHeight="11.25" x14ac:dyDescent="0.2"/>
  <cols>
    <col min="1" max="1" width="5.85546875" style="11" customWidth="1"/>
    <col min="2" max="2" width="44.7109375" style="9" customWidth="1"/>
    <col min="3" max="3" width="9.85546875" style="11" customWidth="1"/>
    <col min="4" max="4" width="15.85546875" style="11" customWidth="1"/>
    <col min="5" max="5" width="10.28515625" style="11" customWidth="1"/>
    <col min="6" max="6" width="5.7109375" style="11" bestFit="1" customWidth="1"/>
    <col min="7" max="7" width="6.42578125" style="11" customWidth="1"/>
    <col min="8" max="8" width="8" style="11" customWidth="1"/>
    <col min="9" max="9" width="6.28515625" style="11" customWidth="1"/>
    <col min="10" max="10" width="9.42578125" style="11" customWidth="1"/>
    <col min="11" max="11" width="9.7109375" style="11" customWidth="1"/>
    <col min="12" max="14" width="8.7109375" style="11" customWidth="1"/>
    <col min="15" max="15" width="13.7109375" style="11" customWidth="1"/>
    <col min="16" max="16" width="9.140625" style="11"/>
    <col min="17" max="17" width="11.5703125" style="11" customWidth="1"/>
    <col min="18" max="18" width="10.42578125" style="11" customWidth="1"/>
    <col min="19" max="16384" width="9.140625" style="11"/>
  </cols>
  <sheetData>
    <row r="1" spans="1:15" ht="82.5" customHeight="1" x14ac:dyDescent="0.2">
      <c r="A1" s="18"/>
      <c r="B1" s="12"/>
      <c r="C1" s="18"/>
      <c r="D1" s="18"/>
      <c r="E1" s="18"/>
      <c r="F1" s="18"/>
      <c r="G1" s="18"/>
      <c r="H1" s="18"/>
      <c r="I1" s="18"/>
      <c r="J1" s="18"/>
      <c r="K1" s="39" t="s">
        <v>93</v>
      </c>
      <c r="L1" s="40"/>
      <c r="M1" s="40"/>
      <c r="N1" s="40"/>
      <c r="O1" s="40"/>
    </row>
    <row r="2" spans="1:15" s="9" customFormat="1" x14ac:dyDescent="0.2">
      <c r="A2" s="34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13"/>
    </row>
    <row r="3" spans="1:15" s="21" customFormat="1" x14ac:dyDescent="0.2">
      <c r="A3" s="36" t="s">
        <v>57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20"/>
    </row>
    <row r="4" spans="1:15" ht="45" x14ac:dyDescent="0.2">
      <c r="A4" s="8" t="s">
        <v>3</v>
      </c>
      <c r="B4" s="8" t="s">
        <v>27</v>
      </c>
      <c r="C4" s="7" t="s">
        <v>28</v>
      </c>
      <c r="D4" s="7" t="s">
        <v>29</v>
      </c>
      <c r="E4" s="8" t="s">
        <v>0</v>
      </c>
      <c r="F4" s="24" t="s">
        <v>54</v>
      </c>
      <c r="G4" s="24"/>
      <c r="H4" s="24"/>
      <c r="I4" s="24"/>
      <c r="J4" s="24"/>
      <c r="K4" s="24"/>
      <c r="L4" s="24"/>
      <c r="M4" s="24"/>
      <c r="N4" s="24"/>
      <c r="O4" s="29" t="s">
        <v>30</v>
      </c>
    </row>
    <row r="5" spans="1:15" x14ac:dyDescent="0.2">
      <c r="A5" s="8"/>
      <c r="B5" s="7"/>
      <c r="C5" s="7" t="s">
        <v>31</v>
      </c>
      <c r="D5" s="7"/>
      <c r="E5" s="8" t="s">
        <v>32</v>
      </c>
      <c r="F5" s="29" t="s">
        <v>55</v>
      </c>
      <c r="G5" s="24"/>
      <c r="H5" s="24"/>
      <c r="I5" s="24"/>
      <c r="J5" s="24"/>
      <c r="K5" s="7" t="s">
        <v>56</v>
      </c>
      <c r="L5" s="7" t="s">
        <v>70</v>
      </c>
      <c r="M5" s="7" t="s">
        <v>71</v>
      </c>
      <c r="N5" s="7" t="s">
        <v>72</v>
      </c>
      <c r="O5" s="24"/>
    </row>
    <row r="6" spans="1:15" x14ac:dyDescent="0.2">
      <c r="A6" s="8">
        <v>1</v>
      </c>
      <c r="B6" s="8">
        <v>2</v>
      </c>
      <c r="C6" s="7">
        <v>3</v>
      </c>
      <c r="D6" s="7">
        <v>4</v>
      </c>
      <c r="E6" s="8">
        <v>5</v>
      </c>
      <c r="F6" s="24">
        <v>8</v>
      </c>
      <c r="G6" s="24"/>
      <c r="H6" s="24"/>
      <c r="I6" s="24"/>
      <c r="J6" s="24"/>
      <c r="K6" s="8">
        <v>9</v>
      </c>
      <c r="L6" s="8">
        <v>10</v>
      </c>
      <c r="M6" s="8">
        <v>10</v>
      </c>
      <c r="N6" s="8">
        <v>10</v>
      </c>
      <c r="O6" s="7">
        <v>11</v>
      </c>
    </row>
    <row r="7" spans="1:15" x14ac:dyDescent="0.2">
      <c r="A7" s="24" t="s">
        <v>33</v>
      </c>
      <c r="B7" s="33" t="s">
        <v>38</v>
      </c>
      <c r="C7" s="7" t="s">
        <v>69</v>
      </c>
      <c r="D7" s="7" t="s">
        <v>11</v>
      </c>
      <c r="E7" s="1">
        <f>SUM(E8:E9)</f>
        <v>116550</v>
      </c>
      <c r="F7" s="38">
        <f t="shared" ref="F7:F8" si="0">F10+F19+F24+F29+F34</f>
        <v>24270</v>
      </c>
      <c r="G7" s="24"/>
      <c r="H7" s="24"/>
      <c r="I7" s="24"/>
      <c r="J7" s="24"/>
      <c r="K7" s="2">
        <f t="shared" ref="K7:N8" si="1">K10+K19+K24+K29+K34</f>
        <v>23070</v>
      </c>
      <c r="L7" s="2">
        <f t="shared" si="1"/>
        <v>23070</v>
      </c>
      <c r="M7" s="2">
        <f t="shared" si="1"/>
        <v>23070</v>
      </c>
      <c r="N7" s="2">
        <f t="shared" si="1"/>
        <v>23070</v>
      </c>
      <c r="O7" s="7"/>
    </row>
    <row r="8" spans="1:15" ht="22.5" x14ac:dyDescent="0.2">
      <c r="A8" s="24"/>
      <c r="B8" s="33"/>
      <c r="C8" s="7"/>
      <c r="D8" s="7" t="s">
        <v>5</v>
      </c>
      <c r="E8" s="1">
        <f>F8+K8+L8+M8+N8</f>
        <v>116550</v>
      </c>
      <c r="F8" s="30">
        <f t="shared" si="0"/>
        <v>24270</v>
      </c>
      <c r="G8" s="24"/>
      <c r="H8" s="24"/>
      <c r="I8" s="24"/>
      <c r="J8" s="24"/>
      <c r="K8" s="4">
        <f t="shared" si="1"/>
        <v>23070</v>
      </c>
      <c r="L8" s="4">
        <f t="shared" si="1"/>
        <v>23070</v>
      </c>
      <c r="M8" s="4">
        <f t="shared" si="1"/>
        <v>23070</v>
      </c>
      <c r="N8" s="4">
        <f t="shared" si="1"/>
        <v>23070</v>
      </c>
      <c r="O8" s="7"/>
    </row>
    <row r="9" spans="1:15" ht="22.5" x14ac:dyDescent="0.2">
      <c r="A9" s="24"/>
      <c r="B9" s="33"/>
      <c r="C9" s="7"/>
      <c r="D9" s="7" t="s">
        <v>12</v>
      </c>
      <c r="E9" s="1">
        <f>F9+K9+L9+M9+N9</f>
        <v>0</v>
      </c>
      <c r="F9" s="30">
        <f t="shared" ref="F9" si="2">F12</f>
        <v>0</v>
      </c>
      <c r="G9" s="24"/>
      <c r="H9" s="24"/>
      <c r="I9" s="24"/>
      <c r="J9" s="24"/>
      <c r="K9" s="4">
        <f t="shared" ref="K9:L9" si="3">K12</f>
        <v>0</v>
      </c>
      <c r="L9" s="4">
        <f t="shared" si="3"/>
        <v>0</v>
      </c>
      <c r="M9" s="4">
        <f t="shared" ref="M9:N9" si="4">M12</f>
        <v>0</v>
      </c>
      <c r="N9" s="4">
        <f t="shared" si="4"/>
        <v>0</v>
      </c>
      <c r="O9" s="7"/>
    </row>
    <row r="10" spans="1:15" x14ac:dyDescent="0.2">
      <c r="A10" s="24" t="s">
        <v>4</v>
      </c>
      <c r="B10" s="32" t="s">
        <v>10</v>
      </c>
      <c r="C10" s="7" t="s">
        <v>69</v>
      </c>
      <c r="D10" s="7" t="s">
        <v>11</v>
      </c>
      <c r="E10" s="1">
        <f>SUM(E11:E12)</f>
        <v>0</v>
      </c>
      <c r="F10" s="30">
        <f t="shared" ref="F10" si="5">SUM(F11:F12)</f>
        <v>0</v>
      </c>
      <c r="G10" s="24"/>
      <c r="H10" s="24"/>
      <c r="I10" s="24"/>
      <c r="J10" s="24"/>
      <c r="K10" s="4">
        <f t="shared" ref="K10:L10" si="6">SUM(K11:K12)</f>
        <v>0</v>
      </c>
      <c r="L10" s="4">
        <f t="shared" si="6"/>
        <v>0</v>
      </c>
      <c r="M10" s="4">
        <f t="shared" ref="M10:N10" si="7">SUM(M11:M12)</f>
        <v>0</v>
      </c>
      <c r="N10" s="4">
        <f t="shared" si="7"/>
        <v>0</v>
      </c>
      <c r="O10" s="29" t="s">
        <v>59</v>
      </c>
    </row>
    <row r="11" spans="1:15" ht="22.5" x14ac:dyDescent="0.2">
      <c r="A11" s="24"/>
      <c r="B11" s="33"/>
      <c r="C11" s="7"/>
      <c r="D11" s="7" t="s">
        <v>5</v>
      </c>
      <c r="E11" s="1">
        <f>F11+K11+L11+M11+N11</f>
        <v>0</v>
      </c>
      <c r="F11" s="30">
        <v>0</v>
      </c>
      <c r="G11" s="24"/>
      <c r="H11" s="24"/>
      <c r="I11" s="24"/>
      <c r="J11" s="24"/>
      <c r="K11" s="4">
        <v>0</v>
      </c>
      <c r="L11" s="4">
        <v>0</v>
      </c>
      <c r="M11" s="4">
        <v>0</v>
      </c>
      <c r="N11" s="4">
        <v>0</v>
      </c>
      <c r="O11" s="24"/>
    </row>
    <row r="12" spans="1:15" ht="22.5" x14ac:dyDescent="0.2">
      <c r="A12" s="24"/>
      <c r="B12" s="33"/>
      <c r="C12" s="7"/>
      <c r="D12" s="7" t="s">
        <v>12</v>
      </c>
      <c r="E12" s="1">
        <f>F12+K12+L12+M12+N12</f>
        <v>0</v>
      </c>
      <c r="F12" s="30">
        <v>0</v>
      </c>
      <c r="G12" s="24"/>
      <c r="H12" s="24"/>
      <c r="I12" s="24"/>
      <c r="J12" s="24"/>
      <c r="K12" s="4">
        <v>0</v>
      </c>
      <c r="L12" s="4">
        <v>0</v>
      </c>
      <c r="M12" s="4">
        <v>0</v>
      </c>
      <c r="N12" s="4">
        <v>0</v>
      </c>
      <c r="O12" s="24"/>
    </row>
    <row r="13" spans="1:15" x14ac:dyDescent="0.2">
      <c r="A13" s="24"/>
      <c r="B13" s="33" t="s">
        <v>92</v>
      </c>
      <c r="C13" s="7" t="s">
        <v>53</v>
      </c>
      <c r="D13" s="7" t="s">
        <v>53</v>
      </c>
      <c r="E13" s="23" t="s">
        <v>0</v>
      </c>
      <c r="F13" s="31" t="s">
        <v>73</v>
      </c>
      <c r="G13" s="31" t="s">
        <v>63</v>
      </c>
      <c r="H13" s="31"/>
      <c r="I13" s="31"/>
      <c r="J13" s="31"/>
      <c r="K13" s="7" t="s">
        <v>56</v>
      </c>
      <c r="L13" s="7" t="s">
        <v>70</v>
      </c>
      <c r="M13" s="7" t="s">
        <v>71</v>
      </c>
      <c r="N13" s="7" t="s">
        <v>72</v>
      </c>
      <c r="O13" s="24"/>
    </row>
    <row r="14" spans="1:15" ht="33.75" x14ac:dyDescent="0.2">
      <c r="A14" s="24"/>
      <c r="B14" s="33"/>
      <c r="C14" s="8"/>
      <c r="D14" s="8"/>
      <c r="E14" s="24"/>
      <c r="F14" s="31"/>
      <c r="G14" s="10" t="s">
        <v>64</v>
      </c>
      <c r="H14" s="10" t="s">
        <v>65</v>
      </c>
      <c r="I14" s="10" t="s">
        <v>61</v>
      </c>
      <c r="J14" s="10" t="s">
        <v>66</v>
      </c>
      <c r="K14" s="4"/>
      <c r="L14" s="4"/>
      <c r="M14" s="4"/>
      <c r="N14" s="4"/>
      <c r="O14" s="24"/>
    </row>
    <row r="15" spans="1:15" x14ac:dyDescent="0.2">
      <c r="A15" s="24"/>
      <c r="B15" s="33"/>
      <c r="C15" s="8"/>
      <c r="D15" s="8"/>
      <c r="E15" s="3">
        <v>1086</v>
      </c>
      <c r="F15" s="3">
        <v>1086</v>
      </c>
      <c r="G15" s="3">
        <v>1086</v>
      </c>
      <c r="H15" s="3">
        <v>1086</v>
      </c>
      <c r="I15" s="3">
        <v>1086</v>
      </c>
      <c r="J15" s="3">
        <v>1086</v>
      </c>
      <c r="K15" s="3">
        <v>1086</v>
      </c>
      <c r="L15" s="3">
        <v>1086</v>
      </c>
      <c r="M15" s="3">
        <v>1086</v>
      </c>
      <c r="N15" s="3">
        <v>1086</v>
      </c>
      <c r="O15" s="24"/>
    </row>
    <row r="16" spans="1:15" x14ac:dyDescent="0.2">
      <c r="A16" s="24"/>
      <c r="B16" s="32" t="s">
        <v>79</v>
      </c>
      <c r="C16" s="7" t="s">
        <v>53</v>
      </c>
      <c r="D16" s="7" t="s">
        <v>53</v>
      </c>
      <c r="E16" s="23" t="s">
        <v>0</v>
      </c>
      <c r="F16" s="31" t="s">
        <v>73</v>
      </c>
      <c r="G16" s="31" t="s">
        <v>63</v>
      </c>
      <c r="H16" s="31"/>
      <c r="I16" s="31"/>
      <c r="J16" s="31"/>
      <c r="K16" s="7" t="s">
        <v>56</v>
      </c>
      <c r="L16" s="7" t="s">
        <v>70</v>
      </c>
      <c r="M16" s="7" t="s">
        <v>71</v>
      </c>
      <c r="N16" s="7" t="s">
        <v>72</v>
      </c>
      <c r="O16" s="24"/>
    </row>
    <row r="17" spans="1:17" ht="33.75" x14ac:dyDescent="0.2">
      <c r="A17" s="24"/>
      <c r="B17" s="33"/>
      <c r="C17" s="8"/>
      <c r="D17" s="8"/>
      <c r="E17" s="24"/>
      <c r="F17" s="31"/>
      <c r="G17" s="10" t="s">
        <v>64</v>
      </c>
      <c r="H17" s="10" t="s">
        <v>65</v>
      </c>
      <c r="I17" s="10" t="s">
        <v>61</v>
      </c>
      <c r="J17" s="10" t="s">
        <v>66</v>
      </c>
      <c r="K17" s="4"/>
      <c r="L17" s="4"/>
      <c r="M17" s="4"/>
      <c r="N17" s="4"/>
      <c r="O17" s="24"/>
    </row>
    <row r="18" spans="1:17" x14ac:dyDescent="0.2">
      <c r="A18" s="24"/>
      <c r="B18" s="33"/>
      <c r="C18" s="8"/>
      <c r="D18" s="8"/>
      <c r="E18" s="3">
        <v>139</v>
      </c>
      <c r="F18" s="3">
        <v>139</v>
      </c>
      <c r="G18" s="3">
        <v>139</v>
      </c>
      <c r="H18" s="3">
        <v>139</v>
      </c>
      <c r="I18" s="3">
        <v>139</v>
      </c>
      <c r="J18" s="3">
        <v>139</v>
      </c>
      <c r="K18" s="3">
        <v>139</v>
      </c>
      <c r="L18" s="3">
        <v>139</v>
      </c>
      <c r="M18" s="3">
        <v>139</v>
      </c>
      <c r="N18" s="3">
        <v>139</v>
      </c>
      <c r="O18" s="24"/>
    </row>
    <row r="19" spans="1:17" x14ac:dyDescent="0.2">
      <c r="A19" s="24" t="s">
        <v>6</v>
      </c>
      <c r="B19" s="32" t="s">
        <v>13</v>
      </c>
      <c r="C19" s="7" t="s">
        <v>69</v>
      </c>
      <c r="D19" s="7" t="s">
        <v>11</v>
      </c>
      <c r="E19" s="1">
        <f>E20</f>
        <v>24450</v>
      </c>
      <c r="F19" s="30">
        <f t="shared" ref="F19:N19" si="8">SUM(F20)</f>
        <v>4890</v>
      </c>
      <c r="G19" s="24"/>
      <c r="H19" s="24"/>
      <c r="I19" s="24"/>
      <c r="J19" s="24"/>
      <c r="K19" s="4">
        <f t="shared" si="8"/>
        <v>4890</v>
      </c>
      <c r="L19" s="4">
        <f t="shared" si="8"/>
        <v>4890</v>
      </c>
      <c r="M19" s="4">
        <f t="shared" si="8"/>
        <v>4890</v>
      </c>
      <c r="N19" s="4">
        <f t="shared" si="8"/>
        <v>4890</v>
      </c>
      <c r="O19" s="29" t="s">
        <v>39</v>
      </c>
      <c r="P19" s="27"/>
      <c r="Q19" s="28"/>
    </row>
    <row r="20" spans="1:17" ht="62.25" customHeight="1" x14ac:dyDescent="0.2">
      <c r="A20" s="24"/>
      <c r="B20" s="33"/>
      <c r="C20" s="7"/>
      <c r="D20" s="7" t="s">
        <v>5</v>
      </c>
      <c r="E20" s="1">
        <f>F20+K20+L20+M20+N20</f>
        <v>24450</v>
      </c>
      <c r="F20" s="30">
        <v>4890</v>
      </c>
      <c r="G20" s="24"/>
      <c r="H20" s="24"/>
      <c r="I20" s="24"/>
      <c r="J20" s="24"/>
      <c r="K20" s="4">
        <v>4890</v>
      </c>
      <c r="L20" s="4">
        <v>4890</v>
      </c>
      <c r="M20" s="4">
        <v>4890</v>
      </c>
      <c r="N20" s="4">
        <v>4890</v>
      </c>
      <c r="O20" s="24"/>
    </row>
    <row r="21" spans="1:17" x14ac:dyDescent="0.2">
      <c r="A21" s="24"/>
      <c r="B21" s="32" t="s">
        <v>80</v>
      </c>
      <c r="C21" s="7" t="s">
        <v>53</v>
      </c>
      <c r="D21" s="7" t="s">
        <v>53</v>
      </c>
      <c r="E21" s="23" t="s">
        <v>0</v>
      </c>
      <c r="F21" s="31" t="s">
        <v>73</v>
      </c>
      <c r="G21" s="31" t="s">
        <v>63</v>
      </c>
      <c r="H21" s="31"/>
      <c r="I21" s="31"/>
      <c r="J21" s="31"/>
      <c r="K21" s="7" t="s">
        <v>56</v>
      </c>
      <c r="L21" s="7" t="s">
        <v>70</v>
      </c>
      <c r="M21" s="7" t="s">
        <v>71</v>
      </c>
      <c r="N21" s="7" t="s">
        <v>72</v>
      </c>
      <c r="O21" s="24"/>
    </row>
    <row r="22" spans="1:17" ht="33.75" x14ac:dyDescent="0.2">
      <c r="A22" s="24"/>
      <c r="B22" s="33"/>
      <c r="C22" s="8"/>
      <c r="D22" s="8"/>
      <c r="E22" s="24"/>
      <c r="F22" s="31"/>
      <c r="G22" s="10" t="s">
        <v>64</v>
      </c>
      <c r="H22" s="10" t="s">
        <v>65</v>
      </c>
      <c r="I22" s="10" t="s">
        <v>61</v>
      </c>
      <c r="J22" s="10" t="s">
        <v>66</v>
      </c>
      <c r="K22" s="4"/>
      <c r="L22" s="4"/>
      <c r="M22" s="4"/>
      <c r="N22" s="4"/>
      <c r="O22" s="24"/>
    </row>
    <row r="23" spans="1:17" x14ac:dyDescent="0.2">
      <c r="A23" s="24"/>
      <c r="B23" s="33"/>
      <c r="C23" s="8"/>
      <c r="D23" s="8"/>
      <c r="E23" s="3">
        <v>4</v>
      </c>
      <c r="F23" s="3">
        <v>4</v>
      </c>
      <c r="G23" s="3">
        <v>4</v>
      </c>
      <c r="H23" s="3">
        <v>4</v>
      </c>
      <c r="I23" s="3">
        <v>4</v>
      </c>
      <c r="J23" s="3">
        <v>4</v>
      </c>
      <c r="K23" s="3">
        <v>4</v>
      </c>
      <c r="L23" s="3">
        <v>4</v>
      </c>
      <c r="M23" s="3">
        <v>4</v>
      </c>
      <c r="N23" s="3">
        <v>4</v>
      </c>
      <c r="O23" s="24"/>
    </row>
    <row r="24" spans="1:17" x14ac:dyDescent="0.2">
      <c r="A24" s="24" t="s">
        <v>14</v>
      </c>
      <c r="B24" s="33" t="s">
        <v>15</v>
      </c>
      <c r="C24" s="7" t="s">
        <v>69</v>
      </c>
      <c r="D24" s="7" t="s">
        <v>11</v>
      </c>
      <c r="E24" s="4">
        <f>E25</f>
        <v>0</v>
      </c>
      <c r="F24" s="30">
        <f t="shared" ref="F24:N34" si="9">SUM(F25)</f>
        <v>0</v>
      </c>
      <c r="G24" s="24"/>
      <c r="H24" s="24"/>
      <c r="I24" s="24"/>
      <c r="J24" s="24"/>
      <c r="K24" s="4">
        <f t="shared" si="9"/>
        <v>0</v>
      </c>
      <c r="L24" s="4">
        <f t="shared" si="9"/>
        <v>0</v>
      </c>
      <c r="M24" s="4">
        <f t="shared" si="9"/>
        <v>0</v>
      </c>
      <c r="N24" s="4">
        <f t="shared" si="9"/>
        <v>0</v>
      </c>
      <c r="O24" s="24"/>
    </row>
    <row r="25" spans="1:17" ht="78.75" customHeight="1" x14ac:dyDescent="0.2">
      <c r="A25" s="24"/>
      <c r="B25" s="33"/>
      <c r="C25" s="7"/>
      <c r="D25" s="7" t="s">
        <v>5</v>
      </c>
      <c r="E25" s="1">
        <f>F25+K25+L25+M25+N25</f>
        <v>0</v>
      </c>
      <c r="F25" s="30">
        <v>0</v>
      </c>
      <c r="G25" s="24"/>
      <c r="H25" s="24"/>
      <c r="I25" s="24"/>
      <c r="J25" s="24"/>
      <c r="K25" s="4">
        <v>0</v>
      </c>
      <c r="L25" s="4">
        <v>0</v>
      </c>
      <c r="M25" s="4">
        <v>0</v>
      </c>
      <c r="N25" s="4">
        <v>0</v>
      </c>
      <c r="O25" s="24"/>
    </row>
    <row r="26" spans="1:17" x14ac:dyDescent="0.2">
      <c r="A26" s="24"/>
      <c r="B26" s="32" t="s">
        <v>81</v>
      </c>
      <c r="C26" s="7" t="s">
        <v>53</v>
      </c>
      <c r="D26" s="7" t="s">
        <v>53</v>
      </c>
      <c r="E26" s="23" t="s">
        <v>0</v>
      </c>
      <c r="F26" s="31" t="s">
        <v>73</v>
      </c>
      <c r="G26" s="31" t="s">
        <v>63</v>
      </c>
      <c r="H26" s="31"/>
      <c r="I26" s="31"/>
      <c r="J26" s="31"/>
      <c r="K26" s="7" t="s">
        <v>56</v>
      </c>
      <c r="L26" s="7" t="s">
        <v>70</v>
      </c>
      <c r="M26" s="7" t="s">
        <v>71</v>
      </c>
      <c r="N26" s="7" t="s">
        <v>72</v>
      </c>
      <c r="O26" s="24"/>
    </row>
    <row r="27" spans="1:17" ht="33.75" x14ac:dyDescent="0.2">
      <c r="A27" s="24"/>
      <c r="B27" s="33"/>
      <c r="C27" s="8"/>
      <c r="D27" s="8"/>
      <c r="E27" s="24"/>
      <c r="F27" s="31"/>
      <c r="G27" s="10" t="s">
        <v>64</v>
      </c>
      <c r="H27" s="10" t="s">
        <v>65</v>
      </c>
      <c r="I27" s="10" t="s">
        <v>61</v>
      </c>
      <c r="J27" s="10" t="s">
        <v>66</v>
      </c>
      <c r="K27" s="4"/>
      <c r="L27" s="4"/>
      <c r="M27" s="4"/>
      <c r="N27" s="4"/>
      <c r="O27" s="24"/>
    </row>
    <row r="28" spans="1:17" x14ac:dyDescent="0.2">
      <c r="A28" s="24"/>
      <c r="B28" s="33"/>
      <c r="C28" s="8"/>
      <c r="D28" s="8"/>
      <c r="E28" s="3">
        <v>4</v>
      </c>
      <c r="F28" s="3">
        <v>4</v>
      </c>
      <c r="G28" s="3">
        <v>4</v>
      </c>
      <c r="H28" s="3">
        <v>4</v>
      </c>
      <c r="I28" s="3">
        <v>4</v>
      </c>
      <c r="J28" s="3">
        <v>4</v>
      </c>
      <c r="K28" s="3">
        <v>4</v>
      </c>
      <c r="L28" s="3">
        <v>4</v>
      </c>
      <c r="M28" s="3">
        <v>4</v>
      </c>
      <c r="N28" s="3">
        <v>4</v>
      </c>
      <c r="O28" s="24"/>
    </row>
    <row r="29" spans="1:17" x14ac:dyDescent="0.2">
      <c r="A29" s="24" t="s">
        <v>16</v>
      </c>
      <c r="B29" s="32" t="s">
        <v>17</v>
      </c>
      <c r="C29" s="7" t="s">
        <v>69</v>
      </c>
      <c r="D29" s="7" t="s">
        <v>11</v>
      </c>
      <c r="E29" s="4">
        <f>E30</f>
        <v>92100</v>
      </c>
      <c r="F29" s="30">
        <f t="shared" si="9"/>
        <v>19380</v>
      </c>
      <c r="G29" s="24"/>
      <c r="H29" s="24"/>
      <c r="I29" s="24"/>
      <c r="J29" s="24"/>
      <c r="K29" s="4">
        <f t="shared" si="9"/>
        <v>18180</v>
      </c>
      <c r="L29" s="4">
        <f t="shared" si="9"/>
        <v>18180</v>
      </c>
      <c r="M29" s="4">
        <f t="shared" si="9"/>
        <v>18180</v>
      </c>
      <c r="N29" s="4">
        <f t="shared" si="9"/>
        <v>18180</v>
      </c>
      <c r="O29" s="24"/>
    </row>
    <row r="30" spans="1:17" ht="22.5" x14ac:dyDescent="0.2">
      <c r="A30" s="24"/>
      <c r="B30" s="33"/>
      <c r="C30" s="7"/>
      <c r="D30" s="7" t="s">
        <v>5</v>
      </c>
      <c r="E30" s="1">
        <f>F30+K30+L30+M30+N30</f>
        <v>92100</v>
      </c>
      <c r="F30" s="30">
        <v>19380</v>
      </c>
      <c r="G30" s="24"/>
      <c r="H30" s="24"/>
      <c r="I30" s="24"/>
      <c r="J30" s="24"/>
      <c r="K30" s="4">
        <v>18180</v>
      </c>
      <c r="L30" s="4">
        <v>18180</v>
      </c>
      <c r="M30" s="4">
        <v>18180</v>
      </c>
      <c r="N30" s="4">
        <v>18180</v>
      </c>
      <c r="O30" s="24"/>
    </row>
    <row r="31" spans="1:17" x14ac:dyDescent="0.2">
      <c r="A31" s="24"/>
      <c r="B31" s="32" t="s">
        <v>82</v>
      </c>
      <c r="C31" s="7" t="s">
        <v>53</v>
      </c>
      <c r="D31" s="7" t="s">
        <v>53</v>
      </c>
      <c r="E31" s="23" t="s">
        <v>0</v>
      </c>
      <c r="F31" s="31" t="s">
        <v>73</v>
      </c>
      <c r="G31" s="31" t="s">
        <v>63</v>
      </c>
      <c r="H31" s="31"/>
      <c r="I31" s="31"/>
      <c r="J31" s="31"/>
      <c r="K31" s="7" t="s">
        <v>56</v>
      </c>
      <c r="L31" s="7" t="s">
        <v>70</v>
      </c>
      <c r="M31" s="7" t="s">
        <v>71</v>
      </c>
      <c r="N31" s="7" t="s">
        <v>72</v>
      </c>
      <c r="O31" s="24"/>
    </row>
    <row r="32" spans="1:17" ht="33.75" x14ac:dyDescent="0.2">
      <c r="A32" s="24"/>
      <c r="B32" s="33"/>
      <c r="C32" s="8"/>
      <c r="D32" s="8"/>
      <c r="E32" s="24"/>
      <c r="F32" s="31"/>
      <c r="G32" s="10" t="s">
        <v>64</v>
      </c>
      <c r="H32" s="10" t="s">
        <v>65</v>
      </c>
      <c r="I32" s="10" t="s">
        <v>61</v>
      </c>
      <c r="J32" s="10" t="s">
        <v>66</v>
      </c>
      <c r="K32" s="4"/>
      <c r="L32" s="4"/>
      <c r="M32" s="4"/>
      <c r="N32" s="4"/>
      <c r="O32" s="24"/>
    </row>
    <row r="33" spans="1:15" x14ac:dyDescent="0.2">
      <c r="A33" s="24"/>
      <c r="B33" s="33"/>
      <c r="C33" s="8"/>
      <c r="D33" s="8"/>
      <c r="E33" s="3">
        <v>4</v>
      </c>
      <c r="F33" s="3">
        <v>4</v>
      </c>
      <c r="G33" s="3">
        <v>4</v>
      </c>
      <c r="H33" s="3">
        <v>4</v>
      </c>
      <c r="I33" s="3">
        <v>4</v>
      </c>
      <c r="J33" s="3">
        <v>4</v>
      </c>
      <c r="K33" s="3">
        <v>4</v>
      </c>
      <c r="L33" s="3">
        <v>4</v>
      </c>
      <c r="M33" s="3">
        <v>4</v>
      </c>
      <c r="N33" s="3">
        <v>4</v>
      </c>
      <c r="O33" s="24"/>
    </row>
    <row r="34" spans="1:15" ht="22.5" x14ac:dyDescent="0.2">
      <c r="A34" s="24" t="s">
        <v>18</v>
      </c>
      <c r="B34" s="32" t="s">
        <v>62</v>
      </c>
      <c r="C34" s="7" t="s">
        <v>69</v>
      </c>
      <c r="D34" s="7" t="s">
        <v>11</v>
      </c>
      <c r="E34" s="4">
        <f>SUM(E35)</f>
        <v>0</v>
      </c>
      <c r="F34" s="30">
        <f t="shared" si="9"/>
        <v>0</v>
      </c>
      <c r="G34" s="24"/>
      <c r="H34" s="24"/>
      <c r="I34" s="24"/>
      <c r="J34" s="24"/>
      <c r="K34" s="4">
        <f t="shared" si="9"/>
        <v>0</v>
      </c>
      <c r="L34" s="4">
        <f t="shared" si="9"/>
        <v>0</v>
      </c>
      <c r="M34" s="4">
        <f t="shared" si="9"/>
        <v>0</v>
      </c>
      <c r="N34" s="4">
        <f t="shared" si="9"/>
        <v>0</v>
      </c>
      <c r="O34" s="7" t="s">
        <v>40</v>
      </c>
    </row>
    <row r="35" spans="1:15" ht="69" customHeight="1" x14ac:dyDescent="0.2">
      <c r="A35" s="24"/>
      <c r="B35" s="33"/>
      <c r="C35" s="7"/>
      <c r="D35" s="7" t="s">
        <v>5</v>
      </c>
      <c r="E35" s="1">
        <f>F35+K35+L35+M35+N35</f>
        <v>0</v>
      </c>
      <c r="F35" s="30">
        <v>0</v>
      </c>
      <c r="G35" s="24"/>
      <c r="H35" s="24"/>
      <c r="I35" s="24"/>
      <c r="J35" s="24"/>
      <c r="K35" s="4">
        <v>0</v>
      </c>
      <c r="L35" s="4">
        <v>0</v>
      </c>
      <c r="M35" s="4">
        <v>0</v>
      </c>
      <c r="N35" s="4">
        <v>0</v>
      </c>
      <c r="O35" s="7"/>
    </row>
    <row r="36" spans="1:15" x14ac:dyDescent="0.2">
      <c r="A36" s="24"/>
      <c r="B36" s="32" t="s">
        <v>83</v>
      </c>
      <c r="C36" s="7" t="s">
        <v>53</v>
      </c>
      <c r="D36" s="7" t="s">
        <v>53</v>
      </c>
      <c r="E36" s="23" t="s">
        <v>0</v>
      </c>
      <c r="F36" s="31" t="s">
        <v>73</v>
      </c>
      <c r="G36" s="31" t="s">
        <v>63</v>
      </c>
      <c r="H36" s="31"/>
      <c r="I36" s="31"/>
      <c r="J36" s="31"/>
      <c r="K36" s="7" t="s">
        <v>56</v>
      </c>
      <c r="L36" s="7" t="s">
        <v>70</v>
      </c>
      <c r="M36" s="7" t="s">
        <v>71</v>
      </c>
      <c r="N36" s="7" t="s">
        <v>72</v>
      </c>
      <c r="O36" s="7" t="s">
        <v>53</v>
      </c>
    </row>
    <row r="37" spans="1:15" ht="33.75" x14ac:dyDescent="0.2">
      <c r="A37" s="24"/>
      <c r="B37" s="32"/>
      <c r="C37" s="7"/>
      <c r="D37" s="7"/>
      <c r="E37" s="24"/>
      <c r="F37" s="31"/>
      <c r="G37" s="10" t="s">
        <v>64</v>
      </c>
      <c r="H37" s="10" t="s">
        <v>65</v>
      </c>
      <c r="I37" s="10" t="s">
        <v>61</v>
      </c>
      <c r="J37" s="10" t="s">
        <v>66</v>
      </c>
      <c r="K37" s="4"/>
      <c r="L37" s="4"/>
      <c r="M37" s="4"/>
      <c r="N37" s="4"/>
      <c r="O37" s="7"/>
    </row>
    <row r="38" spans="1:15" x14ac:dyDescent="0.2">
      <c r="A38" s="24"/>
      <c r="B38" s="33"/>
      <c r="C38" s="8"/>
      <c r="D38" s="8"/>
      <c r="E38" s="3">
        <v>14</v>
      </c>
      <c r="F38" s="3">
        <v>14</v>
      </c>
      <c r="G38" s="3">
        <v>14</v>
      </c>
      <c r="H38" s="3">
        <v>14</v>
      </c>
      <c r="I38" s="3">
        <v>14</v>
      </c>
      <c r="J38" s="3">
        <v>14</v>
      </c>
      <c r="K38" s="3">
        <v>14</v>
      </c>
      <c r="L38" s="3">
        <v>14</v>
      </c>
      <c r="M38" s="3">
        <v>14</v>
      </c>
      <c r="N38" s="3">
        <v>14</v>
      </c>
      <c r="O38" s="8"/>
    </row>
    <row r="39" spans="1:15" x14ac:dyDescent="0.2">
      <c r="A39" s="24" t="s">
        <v>35</v>
      </c>
      <c r="B39" s="32" t="s">
        <v>41</v>
      </c>
      <c r="C39" s="7" t="s">
        <v>69</v>
      </c>
      <c r="D39" s="7" t="s">
        <v>11</v>
      </c>
      <c r="E39" s="4">
        <f t="shared" ref="E39:N39" si="10">E40</f>
        <v>3650</v>
      </c>
      <c r="F39" s="30">
        <f t="shared" si="10"/>
        <v>730</v>
      </c>
      <c r="G39" s="24"/>
      <c r="H39" s="24"/>
      <c r="I39" s="24"/>
      <c r="J39" s="24"/>
      <c r="K39" s="4">
        <f t="shared" si="10"/>
        <v>730</v>
      </c>
      <c r="L39" s="4">
        <f t="shared" si="10"/>
        <v>730</v>
      </c>
      <c r="M39" s="4">
        <f t="shared" si="10"/>
        <v>730</v>
      </c>
      <c r="N39" s="4">
        <f t="shared" si="10"/>
        <v>730</v>
      </c>
      <c r="O39" s="7"/>
    </row>
    <row r="40" spans="1:15" ht="22.5" x14ac:dyDescent="0.2">
      <c r="A40" s="24"/>
      <c r="B40" s="33"/>
      <c r="C40" s="7"/>
      <c r="D40" s="7" t="s">
        <v>5</v>
      </c>
      <c r="E40" s="1">
        <f>F40+K40+L40+M40+N40</f>
        <v>3650</v>
      </c>
      <c r="F40" s="30">
        <f t="shared" ref="F40" si="11">F42</f>
        <v>730</v>
      </c>
      <c r="G40" s="24"/>
      <c r="H40" s="24"/>
      <c r="I40" s="24"/>
      <c r="J40" s="24"/>
      <c r="K40" s="4">
        <f t="shared" ref="K40:L40" si="12">K42</f>
        <v>730</v>
      </c>
      <c r="L40" s="4">
        <f t="shared" si="12"/>
        <v>730</v>
      </c>
      <c r="M40" s="4">
        <f t="shared" ref="M40:N40" si="13">M42</f>
        <v>730</v>
      </c>
      <c r="N40" s="4">
        <f t="shared" si="13"/>
        <v>730</v>
      </c>
      <c r="O40" s="7"/>
    </row>
    <row r="41" spans="1:15" x14ac:dyDescent="0.2">
      <c r="A41" s="24" t="s">
        <v>7</v>
      </c>
      <c r="B41" s="33" t="s">
        <v>60</v>
      </c>
      <c r="C41" s="7" t="s">
        <v>69</v>
      </c>
      <c r="D41" s="7" t="s">
        <v>11</v>
      </c>
      <c r="E41" s="4">
        <f>E42</f>
        <v>3650</v>
      </c>
      <c r="F41" s="30">
        <f t="shared" ref="F41:N41" si="14">SUM(F42)</f>
        <v>730</v>
      </c>
      <c r="G41" s="24"/>
      <c r="H41" s="24"/>
      <c r="I41" s="24"/>
      <c r="J41" s="24"/>
      <c r="K41" s="4">
        <f t="shared" si="14"/>
        <v>730</v>
      </c>
      <c r="L41" s="4">
        <f t="shared" si="14"/>
        <v>730</v>
      </c>
      <c r="M41" s="4">
        <f t="shared" si="14"/>
        <v>730</v>
      </c>
      <c r="N41" s="4">
        <f t="shared" si="14"/>
        <v>730</v>
      </c>
      <c r="O41" s="29" t="s">
        <v>42</v>
      </c>
    </row>
    <row r="42" spans="1:15" ht="166.5" customHeight="1" x14ac:dyDescent="0.2">
      <c r="A42" s="24"/>
      <c r="B42" s="33"/>
      <c r="C42" s="7"/>
      <c r="D42" s="7" t="s">
        <v>5</v>
      </c>
      <c r="E42" s="1">
        <f>F42+K42+L42+M42+N42</f>
        <v>3650</v>
      </c>
      <c r="F42" s="30">
        <v>730</v>
      </c>
      <c r="G42" s="24"/>
      <c r="H42" s="24"/>
      <c r="I42" s="24"/>
      <c r="J42" s="24"/>
      <c r="K42" s="4">
        <v>730</v>
      </c>
      <c r="L42" s="4">
        <v>730</v>
      </c>
      <c r="M42" s="4">
        <v>730</v>
      </c>
      <c r="N42" s="4">
        <v>730</v>
      </c>
      <c r="O42" s="24"/>
    </row>
    <row r="43" spans="1:15" x14ac:dyDescent="0.2">
      <c r="A43" s="24"/>
      <c r="B43" s="32" t="s">
        <v>84</v>
      </c>
      <c r="C43" s="7" t="s">
        <v>53</v>
      </c>
      <c r="D43" s="7" t="s">
        <v>53</v>
      </c>
      <c r="E43" s="23" t="s">
        <v>0</v>
      </c>
      <c r="F43" s="31" t="s">
        <v>73</v>
      </c>
      <c r="G43" s="31" t="s">
        <v>63</v>
      </c>
      <c r="H43" s="31"/>
      <c r="I43" s="31"/>
      <c r="J43" s="31"/>
      <c r="K43" s="7" t="s">
        <v>56</v>
      </c>
      <c r="L43" s="7" t="s">
        <v>70</v>
      </c>
      <c r="M43" s="7" t="s">
        <v>71</v>
      </c>
      <c r="N43" s="7" t="s">
        <v>72</v>
      </c>
      <c r="O43" s="24"/>
    </row>
    <row r="44" spans="1:15" ht="33.75" x14ac:dyDescent="0.2">
      <c r="A44" s="24"/>
      <c r="B44" s="33"/>
      <c r="C44" s="8"/>
      <c r="D44" s="8"/>
      <c r="E44" s="24"/>
      <c r="F44" s="31"/>
      <c r="G44" s="10" t="s">
        <v>64</v>
      </c>
      <c r="H44" s="10" t="s">
        <v>65</v>
      </c>
      <c r="I44" s="10" t="s">
        <v>61</v>
      </c>
      <c r="J44" s="10" t="s">
        <v>66</v>
      </c>
      <c r="K44" s="4"/>
      <c r="L44" s="4"/>
      <c r="M44" s="4"/>
      <c r="N44" s="4"/>
      <c r="O44" s="24"/>
    </row>
    <row r="45" spans="1:15" x14ac:dyDescent="0.2">
      <c r="A45" s="24"/>
      <c r="B45" s="33"/>
      <c r="C45" s="8"/>
      <c r="D45" s="8"/>
      <c r="E45" s="3">
        <v>14</v>
      </c>
      <c r="F45" s="3">
        <v>14</v>
      </c>
      <c r="G45" s="3">
        <v>14</v>
      </c>
      <c r="H45" s="3">
        <v>14</v>
      </c>
      <c r="I45" s="3">
        <v>14</v>
      </c>
      <c r="J45" s="3">
        <v>14</v>
      </c>
      <c r="K45" s="3">
        <v>14</v>
      </c>
      <c r="L45" s="3">
        <v>14</v>
      </c>
      <c r="M45" s="3">
        <v>14</v>
      </c>
      <c r="N45" s="3">
        <v>14</v>
      </c>
      <c r="O45" s="24"/>
    </row>
    <row r="46" spans="1:15" x14ac:dyDescent="0.2">
      <c r="A46" s="24" t="s">
        <v>36</v>
      </c>
      <c r="B46" s="33" t="s">
        <v>43</v>
      </c>
      <c r="C46" s="7" t="s">
        <v>69</v>
      </c>
      <c r="D46" s="7" t="s">
        <v>11</v>
      </c>
      <c r="E46" s="4">
        <f>E47</f>
        <v>73820</v>
      </c>
      <c r="F46" s="30">
        <f t="shared" ref="F46:N46" si="15">F47</f>
        <v>15320</v>
      </c>
      <c r="G46" s="24"/>
      <c r="H46" s="24"/>
      <c r="I46" s="24"/>
      <c r="J46" s="24"/>
      <c r="K46" s="4">
        <f t="shared" si="15"/>
        <v>15000</v>
      </c>
      <c r="L46" s="4">
        <f t="shared" si="15"/>
        <v>14500</v>
      </c>
      <c r="M46" s="4">
        <f t="shared" si="15"/>
        <v>14500</v>
      </c>
      <c r="N46" s="4">
        <f t="shared" si="15"/>
        <v>14500</v>
      </c>
      <c r="O46" s="7"/>
    </row>
    <row r="47" spans="1:15" ht="22.5" x14ac:dyDescent="0.2">
      <c r="A47" s="24"/>
      <c r="B47" s="33"/>
      <c r="C47" s="7"/>
      <c r="D47" s="7" t="s">
        <v>5</v>
      </c>
      <c r="E47" s="1">
        <f>F47+K47+L47+M47+N47</f>
        <v>73820</v>
      </c>
      <c r="F47" s="30">
        <f>F49+F59</f>
        <v>15320</v>
      </c>
      <c r="G47" s="24"/>
      <c r="H47" s="24"/>
      <c r="I47" s="24"/>
      <c r="J47" s="24"/>
      <c r="K47" s="4">
        <f>K49+K59</f>
        <v>15000</v>
      </c>
      <c r="L47" s="4">
        <f>L49+L59</f>
        <v>14500</v>
      </c>
      <c r="M47" s="4">
        <f>M49+M59</f>
        <v>14500</v>
      </c>
      <c r="N47" s="4">
        <f>N49+N59</f>
        <v>14500</v>
      </c>
      <c r="O47" s="7"/>
    </row>
    <row r="48" spans="1:15" x14ac:dyDescent="0.2">
      <c r="A48" s="24" t="s">
        <v>8</v>
      </c>
      <c r="B48" s="33" t="s">
        <v>19</v>
      </c>
      <c r="C48" s="7" t="s">
        <v>69</v>
      </c>
      <c r="D48" s="7" t="s">
        <v>11</v>
      </c>
      <c r="E48" s="4">
        <f>E49</f>
        <v>31000</v>
      </c>
      <c r="F48" s="30">
        <f t="shared" ref="F48:N48" si="16">F49</f>
        <v>6200</v>
      </c>
      <c r="G48" s="24"/>
      <c r="H48" s="24"/>
      <c r="I48" s="24"/>
      <c r="J48" s="24"/>
      <c r="K48" s="4">
        <f t="shared" si="16"/>
        <v>6200</v>
      </c>
      <c r="L48" s="4">
        <f t="shared" si="16"/>
        <v>6200</v>
      </c>
      <c r="M48" s="4">
        <f t="shared" si="16"/>
        <v>6200</v>
      </c>
      <c r="N48" s="4">
        <f t="shared" si="16"/>
        <v>6200</v>
      </c>
      <c r="O48" s="29" t="s">
        <v>39</v>
      </c>
    </row>
    <row r="49" spans="1:15 16382:16382" ht="22.5" x14ac:dyDescent="0.2">
      <c r="A49" s="24"/>
      <c r="B49" s="33"/>
      <c r="C49" s="7"/>
      <c r="D49" s="7" t="s">
        <v>5</v>
      </c>
      <c r="E49" s="1">
        <f>F49+K49+L49+M49+N49</f>
        <v>31000</v>
      </c>
      <c r="F49" s="30">
        <v>6200</v>
      </c>
      <c r="G49" s="24"/>
      <c r="H49" s="24"/>
      <c r="I49" s="24"/>
      <c r="J49" s="24"/>
      <c r="K49" s="4">
        <v>6200</v>
      </c>
      <c r="L49" s="4">
        <v>6200</v>
      </c>
      <c r="M49" s="4">
        <v>6200</v>
      </c>
      <c r="N49" s="4">
        <v>6200</v>
      </c>
      <c r="O49" s="24"/>
    </row>
    <row r="50" spans="1:15 16382:16382" x14ac:dyDescent="0.2">
      <c r="A50" s="24"/>
      <c r="B50" s="32" t="s">
        <v>85</v>
      </c>
      <c r="C50" s="7" t="s">
        <v>53</v>
      </c>
      <c r="D50" s="7" t="s">
        <v>53</v>
      </c>
      <c r="E50" s="23" t="s">
        <v>0</v>
      </c>
      <c r="F50" s="31" t="s">
        <v>73</v>
      </c>
      <c r="G50" s="31" t="s">
        <v>63</v>
      </c>
      <c r="H50" s="31"/>
      <c r="I50" s="31"/>
      <c r="J50" s="31"/>
      <c r="K50" s="7" t="s">
        <v>56</v>
      </c>
      <c r="L50" s="7" t="s">
        <v>70</v>
      </c>
      <c r="M50" s="7" t="s">
        <v>71</v>
      </c>
      <c r="N50" s="7" t="s">
        <v>72</v>
      </c>
      <c r="O50" s="24"/>
    </row>
    <row r="51" spans="1:15 16382:16382" ht="33.75" x14ac:dyDescent="0.2">
      <c r="A51" s="24"/>
      <c r="B51" s="33"/>
      <c r="C51" s="8"/>
      <c r="D51" s="8"/>
      <c r="E51" s="24"/>
      <c r="F51" s="31"/>
      <c r="G51" s="10" t="s">
        <v>64</v>
      </c>
      <c r="H51" s="10" t="s">
        <v>65</v>
      </c>
      <c r="I51" s="10" t="s">
        <v>61</v>
      </c>
      <c r="J51" s="10" t="s">
        <v>66</v>
      </c>
      <c r="K51" s="4"/>
      <c r="L51" s="4"/>
      <c r="M51" s="4"/>
      <c r="N51" s="4"/>
      <c r="O51" s="24"/>
    </row>
    <row r="52" spans="1:15 16382:16382" x14ac:dyDescent="0.2">
      <c r="A52" s="24"/>
      <c r="B52" s="33"/>
      <c r="C52" s="8"/>
      <c r="D52" s="8"/>
      <c r="E52" s="3">
        <v>4</v>
      </c>
      <c r="F52" s="3">
        <v>4</v>
      </c>
      <c r="G52" s="3">
        <v>4</v>
      </c>
      <c r="H52" s="3">
        <v>4</v>
      </c>
      <c r="I52" s="3">
        <v>4</v>
      </c>
      <c r="J52" s="3">
        <v>4</v>
      </c>
      <c r="K52" s="3">
        <v>4</v>
      </c>
      <c r="L52" s="3">
        <v>4</v>
      </c>
      <c r="M52" s="3">
        <v>4</v>
      </c>
      <c r="N52" s="3">
        <v>4</v>
      </c>
      <c r="O52" s="24"/>
      <c r="XFB52" s="3">
        <v>100</v>
      </c>
    </row>
    <row r="53" spans="1:15 16382:16382" x14ac:dyDescent="0.2">
      <c r="A53" s="24" t="s">
        <v>9</v>
      </c>
      <c r="B53" s="33" t="s">
        <v>20</v>
      </c>
      <c r="C53" s="7" t="s">
        <v>69</v>
      </c>
      <c r="D53" s="7" t="s">
        <v>11</v>
      </c>
      <c r="E53" s="4">
        <f>E54</f>
        <v>0</v>
      </c>
      <c r="F53" s="30">
        <f t="shared" ref="F53:N68" si="17">SUM(F54)</f>
        <v>0</v>
      </c>
      <c r="G53" s="24"/>
      <c r="H53" s="24"/>
      <c r="I53" s="24"/>
      <c r="J53" s="24"/>
      <c r="K53" s="4">
        <f t="shared" si="17"/>
        <v>0</v>
      </c>
      <c r="L53" s="4">
        <f t="shared" si="17"/>
        <v>0</v>
      </c>
      <c r="M53" s="4">
        <f t="shared" si="17"/>
        <v>0</v>
      </c>
      <c r="N53" s="4">
        <f t="shared" si="17"/>
        <v>0</v>
      </c>
      <c r="O53" s="24"/>
    </row>
    <row r="54" spans="1:15 16382:16382" ht="84.75" customHeight="1" x14ac:dyDescent="0.2">
      <c r="A54" s="24"/>
      <c r="B54" s="33"/>
      <c r="C54" s="7"/>
      <c r="D54" s="7" t="s">
        <v>5</v>
      </c>
      <c r="E54" s="1">
        <f>F54+K54+L54+M54+N54</f>
        <v>0</v>
      </c>
      <c r="F54" s="30">
        <v>0</v>
      </c>
      <c r="G54" s="24"/>
      <c r="H54" s="24"/>
      <c r="I54" s="24"/>
      <c r="J54" s="24"/>
      <c r="K54" s="4">
        <v>0</v>
      </c>
      <c r="L54" s="4">
        <v>0</v>
      </c>
      <c r="M54" s="4">
        <v>0</v>
      </c>
      <c r="N54" s="4">
        <v>0</v>
      </c>
      <c r="O54" s="24"/>
    </row>
    <row r="55" spans="1:15 16382:16382" x14ac:dyDescent="0.2">
      <c r="A55" s="24"/>
      <c r="B55" s="32" t="s">
        <v>86</v>
      </c>
      <c r="C55" s="7" t="s">
        <v>53</v>
      </c>
      <c r="D55" s="7" t="s">
        <v>53</v>
      </c>
      <c r="E55" s="23" t="s">
        <v>0</v>
      </c>
      <c r="F55" s="31" t="s">
        <v>73</v>
      </c>
      <c r="G55" s="31" t="s">
        <v>63</v>
      </c>
      <c r="H55" s="31"/>
      <c r="I55" s="31"/>
      <c r="J55" s="31"/>
      <c r="K55" s="7" t="s">
        <v>56</v>
      </c>
      <c r="L55" s="7" t="s">
        <v>70</v>
      </c>
      <c r="M55" s="7" t="s">
        <v>71</v>
      </c>
      <c r="N55" s="7" t="s">
        <v>72</v>
      </c>
      <c r="O55" s="24"/>
    </row>
    <row r="56" spans="1:15 16382:16382" ht="33.75" x14ac:dyDescent="0.2">
      <c r="A56" s="24"/>
      <c r="B56" s="33"/>
      <c r="C56" s="8"/>
      <c r="D56" s="8"/>
      <c r="E56" s="24"/>
      <c r="F56" s="31"/>
      <c r="G56" s="10" t="s">
        <v>64</v>
      </c>
      <c r="H56" s="10" t="s">
        <v>65</v>
      </c>
      <c r="I56" s="10" t="s">
        <v>61</v>
      </c>
      <c r="J56" s="10" t="s">
        <v>66</v>
      </c>
      <c r="K56" s="4"/>
      <c r="L56" s="4"/>
      <c r="M56" s="4"/>
      <c r="N56" s="4"/>
      <c r="O56" s="24"/>
    </row>
    <row r="57" spans="1:15 16382:16382" x14ac:dyDescent="0.2">
      <c r="A57" s="24"/>
      <c r="B57" s="33"/>
      <c r="C57" s="8"/>
      <c r="D57" s="8"/>
      <c r="E57" s="3">
        <v>4</v>
      </c>
      <c r="F57" s="3">
        <v>4</v>
      </c>
      <c r="G57" s="3">
        <v>4</v>
      </c>
      <c r="H57" s="3">
        <v>4</v>
      </c>
      <c r="I57" s="3">
        <v>4</v>
      </c>
      <c r="J57" s="3">
        <v>4</v>
      </c>
      <c r="K57" s="3">
        <v>4</v>
      </c>
      <c r="L57" s="3">
        <v>4</v>
      </c>
      <c r="M57" s="3">
        <v>4</v>
      </c>
      <c r="N57" s="3">
        <v>4</v>
      </c>
      <c r="O57" s="24"/>
    </row>
    <row r="58" spans="1:15 16382:16382" x14ac:dyDescent="0.2">
      <c r="A58" s="24" t="s">
        <v>21</v>
      </c>
      <c r="B58" s="33" t="s">
        <v>22</v>
      </c>
      <c r="C58" s="7" t="s">
        <v>69</v>
      </c>
      <c r="D58" s="7" t="s">
        <v>11</v>
      </c>
      <c r="E58" s="4">
        <f>SUM(E59)</f>
        <v>42820</v>
      </c>
      <c r="F58" s="30">
        <f t="shared" si="17"/>
        <v>9120</v>
      </c>
      <c r="G58" s="24"/>
      <c r="H58" s="24"/>
      <c r="I58" s="24"/>
      <c r="J58" s="24"/>
      <c r="K58" s="4">
        <f t="shared" si="17"/>
        <v>8800</v>
      </c>
      <c r="L58" s="4">
        <f t="shared" si="17"/>
        <v>8300</v>
      </c>
      <c r="M58" s="4">
        <f t="shared" si="17"/>
        <v>8300</v>
      </c>
      <c r="N58" s="4">
        <f t="shared" si="17"/>
        <v>8300</v>
      </c>
      <c r="O58" s="24"/>
    </row>
    <row r="59" spans="1:15 16382:16382" ht="52.5" customHeight="1" x14ac:dyDescent="0.2">
      <c r="A59" s="24"/>
      <c r="B59" s="33"/>
      <c r="C59" s="7"/>
      <c r="D59" s="7" t="s">
        <v>5</v>
      </c>
      <c r="E59" s="4">
        <f>F59+K59+L59+M59+N59</f>
        <v>42820</v>
      </c>
      <c r="F59" s="30">
        <f>8800+320</f>
        <v>9120</v>
      </c>
      <c r="G59" s="24"/>
      <c r="H59" s="24"/>
      <c r="I59" s="24"/>
      <c r="J59" s="24"/>
      <c r="K59" s="4">
        <v>8800</v>
      </c>
      <c r="L59" s="4">
        <v>8300</v>
      </c>
      <c r="M59" s="4">
        <v>8300</v>
      </c>
      <c r="N59" s="4">
        <v>8300</v>
      </c>
      <c r="O59" s="24"/>
    </row>
    <row r="60" spans="1:15 16382:16382" x14ac:dyDescent="0.2">
      <c r="A60" s="24"/>
      <c r="B60" s="32" t="s">
        <v>87</v>
      </c>
      <c r="C60" s="7" t="s">
        <v>53</v>
      </c>
      <c r="D60" s="7" t="s">
        <v>53</v>
      </c>
      <c r="E60" s="23" t="s">
        <v>0</v>
      </c>
      <c r="F60" s="31" t="s">
        <v>73</v>
      </c>
      <c r="G60" s="31" t="s">
        <v>63</v>
      </c>
      <c r="H60" s="31"/>
      <c r="I60" s="31"/>
      <c r="J60" s="31"/>
      <c r="K60" s="7" t="s">
        <v>56</v>
      </c>
      <c r="L60" s="7" t="s">
        <v>70</v>
      </c>
      <c r="M60" s="7" t="s">
        <v>71</v>
      </c>
      <c r="N60" s="7" t="s">
        <v>72</v>
      </c>
      <c r="O60" s="24"/>
    </row>
    <row r="61" spans="1:15 16382:16382" ht="33.75" x14ac:dyDescent="0.2">
      <c r="A61" s="24"/>
      <c r="B61" s="33"/>
      <c r="C61" s="8"/>
      <c r="D61" s="8"/>
      <c r="E61" s="24"/>
      <c r="F61" s="31"/>
      <c r="G61" s="10" t="s">
        <v>64</v>
      </c>
      <c r="H61" s="10" t="s">
        <v>65</v>
      </c>
      <c r="I61" s="10" t="s">
        <v>61</v>
      </c>
      <c r="J61" s="10" t="s">
        <v>66</v>
      </c>
      <c r="K61" s="4"/>
      <c r="L61" s="4"/>
      <c r="M61" s="4"/>
      <c r="N61" s="4"/>
      <c r="O61" s="24"/>
    </row>
    <row r="62" spans="1:15 16382:16382" x14ac:dyDescent="0.2">
      <c r="A62" s="24"/>
      <c r="B62" s="33"/>
      <c r="C62" s="8"/>
      <c r="D62" s="8"/>
      <c r="E62" s="3">
        <v>21</v>
      </c>
      <c r="F62" s="3">
        <v>21</v>
      </c>
      <c r="G62" s="3">
        <v>21</v>
      </c>
      <c r="H62" s="3">
        <v>21</v>
      </c>
      <c r="I62" s="3">
        <v>21</v>
      </c>
      <c r="J62" s="3">
        <v>21</v>
      </c>
      <c r="K62" s="3">
        <v>21</v>
      </c>
      <c r="L62" s="3">
        <v>21</v>
      </c>
      <c r="M62" s="3">
        <v>21</v>
      </c>
      <c r="N62" s="3">
        <v>21</v>
      </c>
      <c r="O62" s="24"/>
    </row>
    <row r="63" spans="1:15 16382:16382" x14ac:dyDescent="0.2">
      <c r="A63" s="24" t="s">
        <v>75</v>
      </c>
      <c r="B63" s="33" t="s">
        <v>76</v>
      </c>
      <c r="C63" s="7" t="s">
        <v>69</v>
      </c>
      <c r="D63" s="7" t="s">
        <v>11</v>
      </c>
      <c r="E63" s="4">
        <f>SUM(E64)</f>
        <v>0</v>
      </c>
      <c r="F63" s="30">
        <f t="shared" si="17"/>
        <v>0</v>
      </c>
      <c r="G63" s="24"/>
      <c r="H63" s="24"/>
      <c r="I63" s="24"/>
      <c r="J63" s="24"/>
      <c r="K63" s="4">
        <f t="shared" si="17"/>
        <v>0</v>
      </c>
      <c r="L63" s="4">
        <f t="shared" si="17"/>
        <v>0</v>
      </c>
      <c r="M63" s="4">
        <f t="shared" si="17"/>
        <v>0</v>
      </c>
      <c r="N63" s="4">
        <f t="shared" si="17"/>
        <v>0</v>
      </c>
      <c r="O63" s="24"/>
    </row>
    <row r="64" spans="1:15 16382:16382" ht="22.5" x14ac:dyDescent="0.2">
      <c r="A64" s="24"/>
      <c r="B64" s="33"/>
      <c r="C64" s="7"/>
      <c r="D64" s="7" t="s">
        <v>5</v>
      </c>
      <c r="E64" s="1">
        <f>F64+K64+L64+M64+N64</f>
        <v>0</v>
      </c>
      <c r="F64" s="30">
        <v>0</v>
      </c>
      <c r="G64" s="24"/>
      <c r="H64" s="24"/>
      <c r="I64" s="24"/>
      <c r="J64" s="24"/>
      <c r="K64" s="4">
        <v>0</v>
      </c>
      <c r="L64" s="4">
        <v>0</v>
      </c>
      <c r="M64" s="4">
        <v>0</v>
      </c>
      <c r="N64" s="4">
        <v>0</v>
      </c>
      <c r="O64" s="24"/>
    </row>
    <row r="65" spans="1:15" x14ac:dyDescent="0.2">
      <c r="A65" s="24"/>
      <c r="B65" s="32" t="s">
        <v>88</v>
      </c>
      <c r="C65" s="7" t="s">
        <v>53</v>
      </c>
      <c r="D65" s="7" t="s">
        <v>53</v>
      </c>
      <c r="E65" s="23" t="s">
        <v>0</v>
      </c>
      <c r="F65" s="31" t="s">
        <v>73</v>
      </c>
      <c r="G65" s="31" t="s">
        <v>63</v>
      </c>
      <c r="H65" s="31"/>
      <c r="I65" s="31"/>
      <c r="J65" s="31"/>
      <c r="K65" s="7" t="s">
        <v>56</v>
      </c>
      <c r="L65" s="7" t="s">
        <v>70</v>
      </c>
      <c r="M65" s="7" t="s">
        <v>71</v>
      </c>
      <c r="N65" s="7" t="s">
        <v>72</v>
      </c>
      <c r="O65" s="24"/>
    </row>
    <row r="66" spans="1:15" ht="33.75" x14ac:dyDescent="0.2">
      <c r="A66" s="24"/>
      <c r="B66" s="33"/>
      <c r="C66" s="8"/>
      <c r="D66" s="8"/>
      <c r="E66" s="24"/>
      <c r="F66" s="31"/>
      <c r="G66" s="10" t="s">
        <v>64</v>
      </c>
      <c r="H66" s="10" t="s">
        <v>65</v>
      </c>
      <c r="I66" s="10" t="s">
        <v>61</v>
      </c>
      <c r="J66" s="10" t="s">
        <v>66</v>
      </c>
      <c r="K66" s="4"/>
      <c r="L66" s="4"/>
      <c r="M66" s="4"/>
      <c r="N66" s="4"/>
      <c r="O66" s="24"/>
    </row>
    <row r="67" spans="1:15" x14ac:dyDescent="0.2">
      <c r="A67" s="24"/>
      <c r="B67" s="33"/>
      <c r="C67" s="8"/>
      <c r="D67" s="8"/>
      <c r="E67" s="3">
        <v>1</v>
      </c>
      <c r="F67" s="3">
        <v>1</v>
      </c>
      <c r="G67" s="3">
        <v>0</v>
      </c>
      <c r="H67" s="3">
        <v>0</v>
      </c>
      <c r="I67" s="3">
        <v>0</v>
      </c>
      <c r="J67" s="3">
        <v>1</v>
      </c>
      <c r="K67" s="3">
        <v>0</v>
      </c>
      <c r="L67" s="3">
        <v>0</v>
      </c>
      <c r="M67" s="3">
        <v>0</v>
      </c>
      <c r="N67" s="3">
        <v>0</v>
      </c>
      <c r="O67" s="24"/>
    </row>
    <row r="68" spans="1:15" x14ac:dyDescent="0.2">
      <c r="A68" s="24" t="s">
        <v>44</v>
      </c>
      <c r="B68" s="33" t="s">
        <v>45</v>
      </c>
      <c r="C68" s="7" t="s">
        <v>69</v>
      </c>
      <c r="D68" s="7" t="s">
        <v>11</v>
      </c>
      <c r="E68" s="4">
        <f>SUM(E69)</f>
        <v>0</v>
      </c>
      <c r="F68" s="30">
        <f t="shared" si="17"/>
        <v>0</v>
      </c>
      <c r="G68" s="24"/>
      <c r="H68" s="24"/>
      <c r="I68" s="24"/>
      <c r="J68" s="24"/>
      <c r="K68" s="4">
        <f t="shared" si="17"/>
        <v>0</v>
      </c>
      <c r="L68" s="4">
        <f t="shared" si="17"/>
        <v>0</v>
      </c>
      <c r="M68" s="4">
        <f t="shared" si="17"/>
        <v>0</v>
      </c>
      <c r="N68" s="4">
        <f t="shared" si="17"/>
        <v>0</v>
      </c>
      <c r="O68" s="7"/>
    </row>
    <row r="69" spans="1:15" ht="22.5" x14ac:dyDescent="0.2">
      <c r="A69" s="24"/>
      <c r="B69" s="33"/>
      <c r="C69" s="7"/>
      <c r="D69" s="7" t="s">
        <v>5</v>
      </c>
      <c r="E69" s="1">
        <f>F69+K69+L69+M69+N69</f>
        <v>0</v>
      </c>
      <c r="F69" s="30">
        <f t="shared" ref="F69:N69" si="18">F70</f>
        <v>0</v>
      </c>
      <c r="G69" s="24"/>
      <c r="H69" s="24"/>
      <c r="I69" s="24"/>
      <c r="J69" s="24"/>
      <c r="K69" s="4">
        <f t="shared" si="18"/>
        <v>0</v>
      </c>
      <c r="L69" s="4">
        <f t="shared" si="18"/>
        <v>0</v>
      </c>
      <c r="M69" s="4">
        <f t="shared" si="18"/>
        <v>0</v>
      </c>
      <c r="N69" s="4">
        <f t="shared" si="18"/>
        <v>0</v>
      </c>
      <c r="O69" s="7"/>
    </row>
    <row r="70" spans="1:15" x14ac:dyDescent="0.2">
      <c r="A70" s="24" t="s">
        <v>23</v>
      </c>
      <c r="B70" s="33" t="s">
        <v>24</v>
      </c>
      <c r="C70" s="7" t="s">
        <v>69</v>
      </c>
      <c r="D70" s="7" t="s">
        <v>11</v>
      </c>
      <c r="E70" s="4">
        <f>SUM(E71)</f>
        <v>0</v>
      </c>
      <c r="F70" s="30">
        <f t="shared" ref="F70:N70" si="19">SUM(F71)</f>
        <v>0</v>
      </c>
      <c r="G70" s="24"/>
      <c r="H70" s="24"/>
      <c r="I70" s="24"/>
      <c r="J70" s="24"/>
      <c r="K70" s="4">
        <f t="shared" si="19"/>
        <v>0</v>
      </c>
      <c r="L70" s="4">
        <f t="shared" si="19"/>
        <v>0</v>
      </c>
      <c r="M70" s="4">
        <f t="shared" si="19"/>
        <v>0</v>
      </c>
      <c r="N70" s="4">
        <f t="shared" si="19"/>
        <v>0</v>
      </c>
      <c r="O70" s="29" t="s">
        <v>46</v>
      </c>
    </row>
    <row r="71" spans="1:15" ht="33" customHeight="1" x14ac:dyDescent="0.2">
      <c r="A71" s="24"/>
      <c r="B71" s="33"/>
      <c r="C71" s="7"/>
      <c r="D71" s="7" t="s">
        <v>5</v>
      </c>
      <c r="E71" s="1">
        <f>F71+K71+L71+M71+N71</f>
        <v>0</v>
      </c>
      <c r="F71" s="30">
        <v>0</v>
      </c>
      <c r="G71" s="24"/>
      <c r="H71" s="24"/>
      <c r="I71" s="24"/>
      <c r="J71" s="24"/>
      <c r="K71" s="4">
        <v>0</v>
      </c>
      <c r="L71" s="4">
        <v>0</v>
      </c>
      <c r="M71" s="4">
        <v>0</v>
      </c>
      <c r="N71" s="4">
        <v>0</v>
      </c>
      <c r="O71" s="24"/>
    </row>
    <row r="72" spans="1:15" x14ac:dyDescent="0.2">
      <c r="A72" s="24"/>
      <c r="B72" s="32" t="s">
        <v>89</v>
      </c>
      <c r="C72" s="7" t="s">
        <v>53</v>
      </c>
      <c r="D72" s="7" t="s">
        <v>53</v>
      </c>
      <c r="E72" s="23" t="s">
        <v>0</v>
      </c>
      <c r="F72" s="31" t="s">
        <v>73</v>
      </c>
      <c r="G72" s="31" t="s">
        <v>63</v>
      </c>
      <c r="H72" s="31"/>
      <c r="I72" s="31"/>
      <c r="J72" s="31"/>
      <c r="K72" s="7" t="s">
        <v>56</v>
      </c>
      <c r="L72" s="7" t="s">
        <v>70</v>
      </c>
      <c r="M72" s="7" t="s">
        <v>71</v>
      </c>
      <c r="N72" s="7" t="s">
        <v>72</v>
      </c>
      <c r="O72" s="24"/>
    </row>
    <row r="73" spans="1:15" ht="33.75" x14ac:dyDescent="0.2">
      <c r="A73" s="24"/>
      <c r="B73" s="33"/>
      <c r="C73" s="8"/>
      <c r="D73" s="8"/>
      <c r="E73" s="24"/>
      <c r="F73" s="31"/>
      <c r="G73" s="10" t="s">
        <v>64</v>
      </c>
      <c r="H73" s="10" t="s">
        <v>65</v>
      </c>
      <c r="I73" s="10" t="s">
        <v>61</v>
      </c>
      <c r="J73" s="10" t="s">
        <v>66</v>
      </c>
      <c r="K73" s="4"/>
      <c r="L73" s="4"/>
      <c r="M73" s="4"/>
      <c r="N73" s="4"/>
      <c r="O73" s="24"/>
    </row>
    <row r="74" spans="1:15" x14ac:dyDescent="0.2">
      <c r="A74" s="24"/>
      <c r="B74" s="33"/>
      <c r="C74" s="8"/>
      <c r="D74" s="8"/>
      <c r="E74" s="3">
        <v>55</v>
      </c>
      <c r="F74" s="3">
        <v>55</v>
      </c>
      <c r="G74" s="3">
        <v>55</v>
      </c>
      <c r="H74" s="3">
        <v>55</v>
      </c>
      <c r="I74" s="3">
        <v>55</v>
      </c>
      <c r="J74" s="3">
        <v>55</v>
      </c>
      <c r="K74" s="3">
        <v>55</v>
      </c>
      <c r="L74" s="3">
        <v>55</v>
      </c>
      <c r="M74" s="3">
        <v>55</v>
      </c>
      <c r="N74" s="3">
        <v>55</v>
      </c>
      <c r="O74" s="24"/>
    </row>
    <row r="75" spans="1:15" x14ac:dyDescent="0.2">
      <c r="A75" s="24" t="s">
        <v>47</v>
      </c>
      <c r="B75" s="32" t="s">
        <v>68</v>
      </c>
      <c r="C75" s="7" t="s">
        <v>69</v>
      </c>
      <c r="D75" s="7" t="s">
        <v>11</v>
      </c>
      <c r="E75" s="4">
        <f>SUM(E76:E78)</f>
        <v>149.69</v>
      </c>
      <c r="F75" s="30">
        <f>SUM(F76:J78)</f>
        <v>149.69</v>
      </c>
      <c r="G75" s="24"/>
      <c r="H75" s="24"/>
      <c r="I75" s="24"/>
      <c r="J75" s="24"/>
      <c r="K75" s="4">
        <f>SUM(K76:K78)</f>
        <v>0</v>
      </c>
      <c r="L75" s="4">
        <f>SUM(L76:L78)</f>
        <v>0</v>
      </c>
      <c r="M75" s="4">
        <f>SUM(M76:M78)</f>
        <v>0</v>
      </c>
      <c r="N75" s="4">
        <f>SUM(N76:N78)</f>
        <v>0</v>
      </c>
      <c r="O75" s="7"/>
    </row>
    <row r="76" spans="1:15" ht="22.5" x14ac:dyDescent="0.2">
      <c r="A76" s="24"/>
      <c r="B76" s="33"/>
      <c r="C76" s="7"/>
      <c r="D76" s="7" t="s">
        <v>5</v>
      </c>
      <c r="E76" s="1">
        <f>F76+K76+L76+M76+N76</f>
        <v>149.69</v>
      </c>
      <c r="F76" s="30">
        <f t="shared" ref="F76:F78" si="20">F80</f>
        <v>149.69</v>
      </c>
      <c r="G76" s="24"/>
      <c r="H76" s="24"/>
      <c r="I76" s="24"/>
      <c r="J76" s="24"/>
      <c r="K76" s="1">
        <f t="shared" ref="K76:L78" si="21">K80</f>
        <v>0</v>
      </c>
      <c r="L76" s="1">
        <f t="shared" si="21"/>
        <v>0</v>
      </c>
      <c r="M76" s="1">
        <f t="shared" ref="M76:N76" si="22">M80</f>
        <v>0</v>
      </c>
      <c r="N76" s="1">
        <f t="shared" si="22"/>
        <v>0</v>
      </c>
      <c r="O76" s="7"/>
    </row>
    <row r="77" spans="1:15" ht="22.5" x14ac:dyDescent="0.2">
      <c r="A77" s="24"/>
      <c r="B77" s="33"/>
      <c r="C77" s="7"/>
      <c r="D77" s="7" t="s">
        <v>1</v>
      </c>
      <c r="E77" s="1">
        <f>F77+K77+L77+M77+N77</f>
        <v>0</v>
      </c>
      <c r="F77" s="30">
        <f t="shared" si="20"/>
        <v>0</v>
      </c>
      <c r="G77" s="24"/>
      <c r="H77" s="24"/>
      <c r="I77" s="24"/>
      <c r="J77" s="24"/>
      <c r="K77" s="1">
        <f t="shared" si="21"/>
        <v>0</v>
      </c>
      <c r="L77" s="1">
        <f t="shared" si="21"/>
        <v>0</v>
      </c>
      <c r="M77" s="1">
        <f t="shared" ref="M77:N77" si="23">M81</f>
        <v>0</v>
      </c>
      <c r="N77" s="1">
        <f t="shared" si="23"/>
        <v>0</v>
      </c>
      <c r="O77" s="7"/>
    </row>
    <row r="78" spans="1:15" ht="33.75" x14ac:dyDescent="0.2">
      <c r="A78" s="24"/>
      <c r="B78" s="33"/>
      <c r="C78" s="7"/>
      <c r="D78" s="7" t="s">
        <v>26</v>
      </c>
      <c r="E78" s="1">
        <f>F78+K78+L78+M78+N78</f>
        <v>0</v>
      </c>
      <c r="F78" s="30">
        <f t="shared" si="20"/>
        <v>0</v>
      </c>
      <c r="G78" s="24"/>
      <c r="H78" s="24"/>
      <c r="I78" s="24"/>
      <c r="J78" s="24"/>
      <c r="K78" s="1">
        <f t="shared" si="21"/>
        <v>0</v>
      </c>
      <c r="L78" s="1">
        <f t="shared" si="21"/>
        <v>0</v>
      </c>
      <c r="M78" s="1">
        <f t="shared" ref="M78:N78" si="24">M82</f>
        <v>0</v>
      </c>
      <c r="N78" s="1">
        <f t="shared" si="24"/>
        <v>0</v>
      </c>
      <c r="O78" s="7"/>
    </row>
    <row r="79" spans="1:15" x14ac:dyDescent="0.2">
      <c r="A79" s="24" t="s">
        <v>25</v>
      </c>
      <c r="B79" s="32" t="s">
        <v>67</v>
      </c>
      <c r="C79" s="7" t="s">
        <v>69</v>
      </c>
      <c r="D79" s="7" t="s">
        <v>11</v>
      </c>
      <c r="E79" s="4">
        <f>SUM(E80:E82)</f>
        <v>149.69</v>
      </c>
      <c r="F79" s="30">
        <f>SUM(F80:J82)</f>
        <v>149.69</v>
      </c>
      <c r="G79" s="24"/>
      <c r="H79" s="24"/>
      <c r="I79" s="24"/>
      <c r="J79" s="24"/>
      <c r="K79" s="4">
        <f>SUM(K80:K82)</f>
        <v>0</v>
      </c>
      <c r="L79" s="4">
        <f>SUM(L80:L82)</f>
        <v>0</v>
      </c>
      <c r="M79" s="4">
        <f>SUM(M80:M82)</f>
        <v>0</v>
      </c>
      <c r="N79" s="4">
        <f>SUM(N80:N82)</f>
        <v>0</v>
      </c>
      <c r="O79" s="29" t="s">
        <v>40</v>
      </c>
    </row>
    <row r="80" spans="1:15" ht="22.5" x14ac:dyDescent="0.2">
      <c r="A80" s="24"/>
      <c r="B80" s="33"/>
      <c r="C80" s="7"/>
      <c r="D80" s="7" t="s">
        <v>5</v>
      </c>
      <c r="E80" s="1">
        <f>F80+K80+L80+M80+N80</f>
        <v>149.69</v>
      </c>
      <c r="F80" s="30">
        <v>149.69</v>
      </c>
      <c r="G80" s="24"/>
      <c r="H80" s="24"/>
      <c r="I80" s="24"/>
      <c r="J80" s="24"/>
      <c r="K80" s="4">
        <v>0</v>
      </c>
      <c r="L80" s="4">
        <v>0</v>
      </c>
      <c r="M80" s="4">
        <v>0</v>
      </c>
      <c r="N80" s="4">
        <v>0</v>
      </c>
      <c r="O80" s="24"/>
    </row>
    <row r="81" spans="1:15" ht="22.5" x14ac:dyDescent="0.2">
      <c r="A81" s="24"/>
      <c r="B81" s="33"/>
      <c r="C81" s="7"/>
      <c r="D81" s="7" t="s">
        <v>1</v>
      </c>
      <c r="E81" s="1">
        <f>F81+K81+L81+M81+N81</f>
        <v>0</v>
      </c>
      <c r="F81" s="30">
        <v>0</v>
      </c>
      <c r="G81" s="24"/>
      <c r="H81" s="24"/>
      <c r="I81" s="24"/>
      <c r="J81" s="24"/>
      <c r="K81" s="4">
        <v>0</v>
      </c>
      <c r="L81" s="4">
        <v>0</v>
      </c>
      <c r="M81" s="4">
        <v>0</v>
      </c>
      <c r="N81" s="4">
        <v>0</v>
      </c>
      <c r="O81" s="24"/>
    </row>
    <row r="82" spans="1:15" ht="33.75" x14ac:dyDescent="0.2">
      <c r="A82" s="24"/>
      <c r="B82" s="33"/>
      <c r="C82" s="7"/>
      <c r="D82" s="7" t="s">
        <v>26</v>
      </c>
      <c r="E82" s="1">
        <f>F82+K82+L82+M82+N82</f>
        <v>0</v>
      </c>
      <c r="F82" s="30">
        <v>0</v>
      </c>
      <c r="G82" s="24"/>
      <c r="H82" s="24"/>
      <c r="I82" s="24"/>
      <c r="J82" s="24"/>
      <c r="K82" s="4">
        <v>0</v>
      </c>
      <c r="L82" s="4">
        <v>0</v>
      </c>
      <c r="M82" s="4">
        <v>0</v>
      </c>
      <c r="N82" s="4">
        <v>0</v>
      </c>
      <c r="O82" s="24"/>
    </row>
    <row r="83" spans="1:15" x14ac:dyDescent="0.2">
      <c r="A83" s="24"/>
      <c r="B83" s="32" t="s">
        <v>90</v>
      </c>
      <c r="C83" s="7" t="s">
        <v>53</v>
      </c>
      <c r="D83" s="7" t="s">
        <v>53</v>
      </c>
      <c r="E83" s="23" t="s">
        <v>0</v>
      </c>
      <c r="F83" s="31" t="s">
        <v>73</v>
      </c>
      <c r="G83" s="31" t="s">
        <v>63</v>
      </c>
      <c r="H83" s="31"/>
      <c r="I83" s="31"/>
      <c r="J83" s="31"/>
      <c r="K83" s="7" t="s">
        <v>56</v>
      </c>
      <c r="L83" s="7" t="s">
        <v>70</v>
      </c>
      <c r="M83" s="7" t="s">
        <v>71</v>
      </c>
      <c r="N83" s="7" t="s">
        <v>72</v>
      </c>
      <c r="O83" s="24"/>
    </row>
    <row r="84" spans="1:15" ht="33.75" x14ac:dyDescent="0.2">
      <c r="A84" s="24"/>
      <c r="B84" s="33"/>
      <c r="C84" s="8"/>
      <c r="D84" s="8"/>
      <c r="E84" s="24"/>
      <c r="F84" s="31"/>
      <c r="G84" s="10" t="s">
        <v>64</v>
      </c>
      <c r="H84" s="10" t="s">
        <v>65</v>
      </c>
      <c r="I84" s="10" t="s">
        <v>61</v>
      </c>
      <c r="J84" s="10" t="s">
        <v>66</v>
      </c>
      <c r="K84" s="4"/>
      <c r="L84" s="4"/>
      <c r="M84" s="4"/>
      <c r="N84" s="4"/>
      <c r="O84" s="24"/>
    </row>
    <row r="85" spans="1:15" x14ac:dyDescent="0.2">
      <c r="A85" s="24"/>
      <c r="B85" s="33"/>
      <c r="C85" s="8"/>
      <c r="D85" s="8"/>
      <c r="E85" s="4">
        <v>14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0</v>
      </c>
      <c r="N85" s="4">
        <v>0</v>
      </c>
      <c r="O85" s="24"/>
    </row>
    <row r="86" spans="1:15" x14ac:dyDescent="0.2">
      <c r="A86" s="24">
        <v>6</v>
      </c>
      <c r="B86" s="32" t="s">
        <v>77</v>
      </c>
      <c r="C86" s="7" t="s">
        <v>69</v>
      </c>
      <c r="D86" s="7" t="s">
        <v>11</v>
      </c>
      <c r="E86" s="4">
        <f>SUM(E87:E89)</f>
        <v>37162.25</v>
      </c>
      <c r="F86" s="30">
        <f>SUM(F87:J89)</f>
        <v>11568.3</v>
      </c>
      <c r="G86" s="24"/>
      <c r="H86" s="24"/>
      <c r="I86" s="24"/>
      <c r="J86" s="24"/>
      <c r="K86" s="4">
        <f>SUM(K87:K89)</f>
        <v>13662.119999999999</v>
      </c>
      <c r="L86" s="4">
        <f>SUM(L87:L89)</f>
        <v>11931.83</v>
      </c>
      <c r="M86" s="4">
        <f>SUM(M87:M89)</f>
        <v>0</v>
      </c>
      <c r="N86" s="4">
        <f>SUM(N87:N89)</f>
        <v>0</v>
      </c>
      <c r="O86" s="7"/>
    </row>
    <row r="87" spans="1:15" ht="22.5" x14ac:dyDescent="0.2">
      <c r="A87" s="24"/>
      <c r="B87" s="33"/>
      <c r="C87" s="7"/>
      <c r="D87" s="7" t="s">
        <v>5</v>
      </c>
      <c r="E87" s="1">
        <f>F87+K87+L87+M87+N87</f>
        <v>906.39</v>
      </c>
      <c r="F87" s="30">
        <f t="shared" ref="F87:F89" si="25">F91</f>
        <v>282.14999999999998</v>
      </c>
      <c r="G87" s="24"/>
      <c r="H87" s="24"/>
      <c r="I87" s="24"/>
      <c r="J87" s="24"/>
      <c r="K87" s="1">
        <f t="shared" ref="K87:N87" si="26">K91</f>
        <v>333.22</v>
      </c>
      <c r="L87" s="1">
        <f t="shared" si="26"/>
        <v>291.02</v>
      </c>
      <c r="M87" s="1">
        <f t="shared" si="26"/>
        <v>0</v>
      </c>
      <c r="N87" s="1">
        <f t="shared" si="26"/>
        <v>0</v>
      </c>
      <c r="O87" s="7"/>
    </row>
    <row r="88" spans="1:15" ht="22.5" x14ac:dyDescent="0.2">
      <c r="A88" s="24"/>
      <c r="B88" s="33"/>
      <c r="C88" s="7"/>
      <c r="D88" s="7" t="s">
        <v>1</v>
      </c>
      <c r="E88" s="1">
        <f>F88+K88+L88+M88+N88</f>
        <v>12341.184799999999</v>
      </c>
      <c r="F88" s="30">
        <f t="shared" si="25"/>
        <v>3385.84836</v>
      </c>
      <c r="G88" s="24"/>
      <c r="H88" s="24"/>
      <c r="I88" s="24"/>
      <c r="J88" s="24"/>
      <c r="K88" s="1">
        <f t="shared" ref="K88:N88" si="27">K92</f>
        <v>4531.8286399999997</v>
      </c>
      <c r="L88" s="1">
        <f t="shared" si="27"/>
        <v>4423.5078000000003</v>
      </c>
      <c r="M88" s="1">
        <f t="shared" si="27"/>
        <v>0</v>
      </c>
      <c r="N88" s="1">
        <f t="shared" si="27"/>
        <v>0</v>
      </c>
      <c r="O88" s="7"/>
    </row>
    <row r="89" spans="1:15" ht="33.75" x14ac:dyDescent="0.2">
      <c r="A89" s="24"/>
      <c r="B89" s="33"/>
      <c r="C89" s="7"/>
      <c r="D89" s="7" t="s">
        <v>26</v>
      </c>
      <c r="E89" s="1">
        <f>F89+K89+L89+M89+N89</f>
        <v>23914.675199999998</v>
      </c>
      <c r="F89" s="30">
        <f t="shared" si="25"/>
        <v>7900.3016399999997</v>
      </c>
      <c r="G89" s="24"/>
      <c r="H89" s="24"/>
      <c r="I89" s="24"/>
      <c r="J89" s="24"/>
      <c r="K89" s="1">
        <f t="shared" ref="K89:N89" si="28">K93</f>
        <v>8797.0713599999999</v>
      </c>
      <c r="L89" s="1">
        <f t="shared" si="28"/>
        <v>7217.3022000000001</v>
      </c>
      <c r="M89" s="1">
        <f t="shared" si="28"/>
        <v>0</v>
      </c>
      <c r="N89" s="1">
        <f t="shared" si="28"/>
        <v>0</v>
      </c>
      <c r="O89" s="7"/>
    </row>
    <row r="90" spans="1:15" x14ac:dyDescent="0.2">
      <c r="A90" s="24" t="s">
        <v>74</v>
      </c>
      <c r="B90" s="32" t="s">
        <v>78</v>
      </c>
      <c r="C90" s="7" t="s">
        <v>69</v>
      </c>
      <c r="D90" s="7" t="s">
        <v>11</v>
      </c>
      <c r="E90" s="4">
        <f>SUM(E91:E93)</f>
        <v>37162.25</v>
      </c>
      <c r="F90" s="30">
        <f>SUM(F91:J93)</f>
        <v>11568.3</v>
      </c>
      <c r="G90" s="24"/>
      <c r="H90" s="24"/>
      <c r="I90" s="24"/>
      <c r="J90" s="24"/>
      <c r="K90" s="4">
        <f>SUM(K91:K93)</f>
        <v>13662.119999999999</v>
      </c>
      <c r="L90" s="4">
        <f>SUM(L91:L93)</f>
        <v>11931.83</v>
      </c>
      <c r="M90" s="4">
        <f>SUM(M91:M93)</f>
        <v>0</v>
      </c>
      <c r="N90" s="4">
        <f>SUM(N91:N93)</f>
        <v>0</v>
      </c>
      <c r="O90" s="29" t="s">
        <v>40</v>
      </c>
    </row>
    <row r="91" spans="1:15" ht="22.5" x14ac:dyDescent="0.2">
      <c r="A91" s="24"/>
      <c r="B91" s="33"/>
      <c r="C91" s="7"/>
      <c r="D91" s="7" t="s">
        <v>5</v>
      </c>
      <c r="E91" s="1">
        <f>F91+K91+L91+M91+N91</f>
        <v>906.39</v>
      </c>
      <c r="F91" s="30">
        <v>282.14999999999998</v>
      </c>
      <c r="G91" s="24"/>
      <c r="H91" s="24"/>
      <c r="I91" s="24"/>
      <c r="J91" s="24"/>
      <c r="K91" s="22">
        <v>333.22</v>
      </c>
      <c r="L91" s="22">
        <v>291.02</v>
      </c>
      <c r="M91" s="4">
        <v>0</v>
      </c>
      <c r="N91" s="4">
        <v>0</v>
      </c>
      <c r="O91" s="24"/>
    </row>
    <row r="92" spans="1:15" ht="22.5" x14ac:dyDescent="0.2">
      <c r="A92" s="24"/>
      <c r="B92" s="33"/>
      <c r="C92" s="7"/>
      <c r="D92" s="7" t="s">
        <v>1</v>
      </c>
      <c r="E92" s="1">
        <f>F92+K92+L92+M92+N92</f>
        <v>12341.184799999999</v>
      </c>
      <c r="F92" s="30">
        <v>3385.84836</v>
      </c>
      <c r="G92" s="24"/>
      <c r="H92" s="24"/>
      <c r="I92" s="24"/>
      <c r="J92" s="24"/>
      <c r="K92" s="22">
        <v>4531.8286399999997</v>
      </c>
      <c r="L92" s="22">
        <v>4423.5078000000003</v>
      </c>
      <c r="M92" s="4">
        <v>0</v>
      </c>
      <c r="N92" s="4">
        <v>0</v>
      </c>
      <c r="O92" s="24"/>
    </row>
    <row r="93" spans="1:15" ht="33.75" x14ac:dyDescent="0.2">
      <c r="A93" s="24"/>
      <c r="B93" s="33"/>
      <c r="C93" s="7"/>
      <c r="D93" s="7" t="s">
        <v>26</v>
      </c>
      <c r="E93" s="1">
        <f>F93+K93+L93+M93+N93</f>
        <v>23914.675199999998</v>
      </c>
      <c r="F93" s="30">
        <v>7900.3016399999997</v>
      </c>
      <c r="G93" s="24"/>
      <c r="H93" s="24"/>
      <c r="I93" s="24"/>
      <c r="J93" s="24"/>
      <c r="K93" s="22">
        <v>8797.0713599999999</v>
      </c>
      <c r="L93" s="22">
        <v>7217.3022000000001</v>
      </c>
      <c r="M93" s="4">
        <v>0</v>
      </c>
      <c r="N93" s="4">
        <v>0</v>
      </c>
      <c r="O93" s="24"/>
    </row>
    <row r="94" spans="1:15" x14ac:dyDescent="0.2">
      <c r="A94" s="24"/>
      <c r="B94" s="32" t="s">
        <v>91</v>
      </c>
      <c r="C94" s="7" t="s">
        <v>53</v>
      </c>
      <c r="D94" s="7" t="s">
        <v>53</v>
      </c>
      <c r="E94" s="23" t="s">
        <v>0</v>
      </c>
      <c r="F94" s="31" t="s">
        <v>73</v>
      </c>
      <c r="G94" s="31" t="s">
        <v>63</v>
      </c>
      <c r="H94" s="31"/>
      <c r="I94" s="31"/>
      <c r="J94" s="31"/>
      <c r="K94" s="7" t="s">
        <v>56</v>
      </c>
      <c r="L94" s="7" t="s">
        <v>70</v>
      </c>
      <c r="M94" s="7" t="s">
        <v>71</v>
      </c>
      <c r="N94" s="7" t="s">
        <v>72</v>
      </c>
      <c r="O94" s="24"/>
    </row>
    <row r="95" spans="1:15" ht="33.75" x14ac:dyDescent="0.2">
      <c r="A95" s="24"/>
      <c r="B95" s="33"/>
      <c r="C95" s="8"/>
      <c r="D95" s="8"/>
      <c r="E95" s="24"/>
      <c r="F95" s="31"/>
      <c r="G95" s="10" t="s">
        <v>64</v>
      </c>
      <c r="H95" s="10" t="s">
        <v>65</v>
      </c>
      <c r="I95" s="10" t="s">
        <v>61</v>
      </c>
      <c r="J95" s="10" t="s">
        <v>66</v>
      </c>
      <c r="K95" s="4"/>
      <c r="L95" s="4"/>
      <c r="M95" s="4"/>
      <c r="N95" s="4"/>
      <c r="O95" s="24"/>
    </row>
    <row r="96" spans="1:15" x14ac:dyDescent="0.2">
      <c r="A96" s="24"/>
      <c r="B96" s="33"/>
      <c r="C96" s="8"/>
      <c r="D96" s="8"/>
      <c r="E96" s="4">
        <v>596</v>
      </c>
      <c r="F96" s="4">
        <v>186</v>
      </c>
      <c r="G96" s="4">
        <v>0</v>
      </c>
      <c r="H96" s="4">
        <v>0</v>
      </c>
      <c r="I96" s="4">
        <v>0</v>
      </c>
      <c r="J96" s="4">
        <v>186</v>
      </c>
      <c r="K96" s="4">
        <v>410</v>
      </c>
      <c r="L96" s="4">
        <v>596</v>
      </c>
      <c r="M96" s="4">
        <v>0</v>
      </c>
      <c r="N96" s="4">
        <v>0</v>
      </c>
      <c r="O96" s="24"/>
    </row>
    <row r="97" spans="1:15" x14ac:dyDescent="0.2">
      <c r="A97" s="7"/>
      <c r="B97" s="29" t="s">
        <v>48</v>
      </c>
      <c r="C97" s="7"/>
      <c r="D97" s="7" t="s">
        <v>37</v>
      </c>
      <c r="E97" s="4">
        <f>SUM(E98:E101)</f>
        <v>231331.93999999997</v>
      </c>
      <c r="F97" s="30">
        <f>SUM(F98:J101)</f>
        <v>52037.99</v>
      </c>
      <c r="G97" s="30"/>
      <c r="H97" s="30"/>
      <c r="I97" s="30"/>
      <c r="J97" s="30"/>
      <c r="K97" s="4">
        <f>SUM(K98:K101)</f>
        <v>52462.12</v>
      </c>
      <c r="L97" s="4">
        <f>SUM(L98:L101)</f>
        <v>50231.829999999994</v>
      </c>
      <c r="M97" s="4">
        <f>SUM(M98:M101)</f>
        <v>38300</v>
      </c>
      <c r="N97" s="4">
        <f>SUM(N98:N101)</f>
        <v>38300</v>
      </c>
      <c r="O97" s="7"/>
    </row>
    <row r="98" spans="1:15" ht="22.5" x14ac:dyDescent="0.2">
      <c r="A98" s="7"/>
      <c r="B98" s="24"/>
      <c r="C98" s="7"/>
      <c r="D98" s="7" t="s">
        <v>5</v>
      </c>
      <c r="E98" s="4">
        <f>F98+K98+L98+M98+N98</f>
        <v>195076.08</v>
      </c>
      <c r="F98" s="30">
        <f>F8+F40+F47+F69+F76+F87</f>
        <v>40751.840000000004</v>
      </c>
      <c r="G98" s="30"/>
      <c r="H98" s="30"/>
      <c r="I98" s="30"/>
      <c r="J98" s="30"/>
      <c r="K98" s="4">
        <f>K8+K42+K47+K69+K76+K87</f>
        <v>39133.22</v>
      </c>
      <c r="L98" s="4">
        <f>L8+L42+L47+L69+L76+L87</f>
        <v>38591.019999999997</v>
      </c>
      <c r="M98" s="4">
        <f>M8+M42+M47+M69+M76+M87</f>
        <v>38300</v>
      </c>
      <c r="N98" s="4">
        <f>N8+N42+N47+N69+N76+N87</f>
        <v>38300</v>
      </c>
      <c r="O98" s="7"/>
    </row>
    <row r="99" spans="1:15" ht="22.5" x14ac:dyDescent="0.2">
      <c r="A99" s="7"/>
      <c r="B99" s="24"/>
      <c r="C99" s="7"/>
      <c r="D99" s="7" t="s">
        <v>1</v>
      </c>
      <c r="E99" s="4">
        <f t="shared" ref="E99:E101" si="29">F99+K99+L99+M99+N99</f>
        <v>12341.184799999999</v>
      </c>
      <c r="F99" s="30">
        <f>F88</f>
        <v>3385.84836</v>
      </c>
      <c r="G99" s="30"/>
      <c r="H99" s="30"/>
      <c r="I99" s="30"/>
      <c r="J99" s="30"/>
      <c r="K99" s="4">
        <f t="shared" ref="K99:N100" si="30">K77+K88</f>
        <v>4531.8286399999997</v>
      </c>
      <c r="L99" s="4">
        <f t="shared" si="30"/>
        <v>4423.5078000000003</v>
      </c>
      <c r="M99" s="4">
        <f t="shared" si="30"/>
        <v>0</v>
      </c>
      <c r="N99" s="4">
        <f t="shared" si="30"/>
        <v>0</v>
      </c>
      <c r="O99" s="7"/>
    </row>
    <row r="100" spans="1:15" ht="33.75" x14ac:dyDescent="0.2">
      <c r="A100" s="7"/>
      <c r="B100" s="24"/>
      <c r="C100" s="7"/>
      <c r="D100" s="7" t="s">
        <v>26</v>
      </c>
      <c r="E100" s="4">
        <f t="shared" si="29"/>
        <v>23914.675199999998</v>
      </c>
      <c r="F100" s="30">
        <f>F89</f>
        <v>7900.3016399999997</v>
      </c>
      <c r="G100" s="38"/>
      <c r="H100" s="38"/>
      <c r="I100" s="38"/>
      <c r="J100" s="38"/>
      <c r="K100" s="4">
        <f t="shared" si="30"/>
        <v>8797.0713599999999</v>
      </c>
      <c r="L100" s="4">
        <f t="shared" si="30"/>
        <v>7217.3022000000001</v>
      </c>
      <c r="M100" s="4">
        <f t="shared" si="30"/>
        <v>0</v>
      </c>
      <c r="N100" s="4">
        <f t="shared" si="30"/>
        <v>0</v>
      </c>
      <c r="O100" s="7"/>
    </row>
    <row r="101" spans="1:15" ht="22.5" x14ac:dyDescent="0.2">
      <c r="A101" s="7"/>
      <c r="B101" s="24"/>
      <c r="C101" s="7"/>
      <c r="D101" s="7" t="s">
        <v>12</v>
      </c>
      <c r="E101" s="4">
        <f t="shared" si="29"/>
        <v>0</v>
      </c>
      <c r="F101" s="30">
        <v>0</v>
      </c>
      <c r="G101" s="38"/>
      <c r="H101" s="38"/>
      <c r="I101" s="38"/>
      <c r="J101" s="38"/>
      <c r="K101" s="4">
        <v>0</v>
      </c>
      <c r="L101" s="4">
        <v>0</v>
      </c>
      <c r="M101" s="4">
        <v>0</v>
      </c>
      <c r="N101" s="4">
        <v>0</v>
      </c>
      <c r="O101" s="7"/>
    </row>
    <row r="102" spans="1:15" x14ac:dyDescent="0.2">
      <c r="A102" s="12"/>
      <c r="B102" s="13"/>
      <c r="C102" s="12"/>
      <c r="D102" s="14"/>
      <c r="E102" s="15"/>
      <c r="F102" s="15"/>
      <c r="G102" s="16"/>
      <c r="H102" s="16"/>
      <c r="I102" s="16"/>
      <c r="J102" s="16"/>
      <c r="K102" s="17"/>
      <c r="L102" s="17"/>
      <c r="M102" s="17"/>
      <c r="N102" s="17"/>
      <c r="O102" s="12"/>
    </row>
    <row r="103" spans="1:15" ht="93" customHeight="1" x14ac:dyDescent="0.2">
      <c r="A103" s="12"/>
      <c r="B103" s="13"/>
      <c r="C103" s="12"/>
      <c r="D103" s="12"/>
      <c r="E103" s="17"/>
      <c r="F103" s="17"/>
      <c r="G103" s="19"/>
      <c r="H103" s="19"/>
      <c r="I103" s="19"/>
      <c r="J103" s="19"/>
      <c r="K103" s="39" t="s">
        <v>94</v>
      </c>
      <c r="L103" s="40"/>
      <c r="M103" s="40"/>
      <c r="N103" s="40"/>
      <c r="O103" s="40"/>
    </row>
    <row r="104" spans="1:15" s="9" customFormat="1" x14ac:dyDescent="0.2">
      <c r="A104" s="34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13"/>
    </row>
    <row r="105" spans="1:15" s="21" customFormat="1" x14ac:dyDescent="0.2">
      <c r="A105" s="36" t="s">
        <v>58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20"/>
    </row>
    <row r="106" spans="1:15" ht="45" x14ac:dyDescent="0.2">
      <c r="A106" s="8" t="s">
        <v>3</v>
      </c>
      <c r="B106" s="8" t="s">
        <v>27</v>
      </c>
      <c r="C106" s="7" t="s">
        <v>28</v>
      </c>
      <c r="D106" s="7" t="s">
        <v>29</v>
      </c>
      <c r="E106" s="8" t="s">
        <v>0</v>
      </c>
      <c r="F106" s="24" t="s">
        <v>54</v>
      </c>
      <c r="G106" s="24"/>
      <c r="H106" s="24"/>
      <c r="I106" s="24"/>
      <c r="J106" s="24"/>
      <c r="K106" s="24"/>
      <c r="L106" s="24"/>
      <c r="M106" s="24"/>
      <c r="N106" s="24"/>
      <c r="O106" s="7" t="s">
        <v>30</v>
      </c>
    </row>
    <row r="107" spans="1:15" x14ac:dyDescent="0.2">
      <c r="A107" s="8"/>
      <c r="B107" s="7"/>
      <c r="C107" s="7" t="s">
        <v>31</v>
      </c>
      <c r="D107" s="7"/>
      <c r="E107" s="8" t="s">
        <v>32</v>
      </c>
      <c r="F107" s="29" t="s">
        <v>55</v>
      </c>
      <c r="G107" s="24"/>
      <c r="H107" s="24"/>
      <c r="I107" s="24"/>
      <c r="J107" s="24"/>
      <c r="K107" s="7" t="s">
        <v>56</v>
      </c>
      <c r="L107" s="7" t="s">
        <v>70</v>
      </c>
      <c r="M107" s="7" t="s">
        <v>71</v>
      </c>
      <c r="N107" s="7" t="s">
        <v>72</v>
      </c>
      <c r="O107" s="7"/>
    </row>
    <row r="108" spans="1:15" x14ac:dyDescent="0.2">
      <c r="A108" s="8">
        <v>1</v>
      </c>
      <c r="B108" s="8">
        <v>2</v>
      </c>
      <c r="C108" s="7">
        <v>3</v>
      </c>
      <c r="D108" s="7">
        <v>4</v>
      </c>
      <c r="E108" s="8">
        <v>5</v>
      </c>
      <c r="F108" s="24">
        <v>8</v>
      </c>
      <c r="G108" s="24"/>
      <c r="H108" s="24"/>
      <c r="I108" s="24"/>
      <c r="J108" s="24"/>
      <c r="K108" s="8">
        <v>9</v>
      </c>
      <c r="L108" s="8">
        <v>10</v>
      </c>
      <c r="M108" s="8">
        <v>10</v>
      </c>
      <c r="N108" s="8">
        <v>10</v>
      </c>
      <c r="O108" s="7">
        <v>11</v>
      </c>
    </row>
    <row r="109" spans="1:15" x14ac:dyDescent="0.2">
      <c r="A109" s="24" t="s">
        <v>33</v>
      </c>
      <c r="B109" s="24" t="s">
        <v>49</v>
      </c>
      <c r="C109" s="8" t="s">
        <v>69</v>
      </c>
      <c r="D109" s="8" t="s">
        <v>2</v>
      </c>
      <c r="E109" s="5">
        <f>SUM(E110:E111)</f>
        <v>1618885.5</v>
      </c>
      <c r="F109" s="26">
        <f>SUM(F110:J111)</f>
        <v>325377.09999999998</v>
      </c>
      <c r="G109" s="26"/>
      <c r="H109" s="26"/>
      <c r="I109" s="26"/>
      <c r="J109" s="26"/>
      <c r="K109" s="5">
        <f>SUM(K110:K111)</f>
        <v>323377.09999999998</v>
      </c>
      <c r="L109" s="5">
        <f>SUM(L110:L111)</f>
        <v>323377.09999999998</v>
      </c>
      <c r="M109" s="5">
        <f>SUM(M110:M111)</f>
        <v>323377.09999999998</v>
      </c>
      <c r="N109" s="5">
        <f>SUM(N110:N111)</f>
        <v>323377.09999999998</v>
      </c>
      <c r="O109" s="8"/>
    </row>
    <row r="110" spans="1:15" ht="22.5" x14ac:dyDescent="0.2">
      <c r="A110" s="24"/>
      <c r="B110" s="24"/>
      <c r="C110" s="8"/>
      <c r="D110" s="8" t="s">
        <v>1</v>
      </c>
      <c r="E110" s="6">
        <f>F110+K110+L110+M110+N110</f>
        <v>0</v>
      </c>
      <c r="F110" s="26">
        <f t="shared" ref="F110" si="31">SUM(F113+F116)</f>
        <v>0</v>
      </c>
      <c r="G110" s="26"/>
      <c r="H110" s="26"/>
      <c r="I110" s="26"/>
      <c r="J110" s="26"/>
      <c r="K110" s="5">
        <f t="shared" ref="K110:L110" si="32">SUM(K113+K116)</f>
        <v>0</v>
      </c>
      <c r="L110" s="5">
        <f t="shared" si="32"/>
        <v>0</v>
      </c>
      <c r="M110" s="5">
        <f t="shared" ref="M110:N110" si="33">SUM(M113+M116)</f>
        <v>0</v>
      </c>
      <c r="N110" s="5">
        <f t="shared" si="33"/>
        <v>0</v>
      </c>
      <c r="O110" s="8"/>
    </row>
    <row r="111" spans="1:15" ht="22.5" x14ac:dyDescent="0.2">
      <c r="A111" s="24"/>
      <c r="B111" s="24"/>
      <c r="C111" s="8"/>
      <c r="D111" s="8" t="s">
        <v>5</v>
      </c>
      <c r="E111" s="6">
        <f>F111+K111+L111+M111+N111</f>
        <v>1618885.5</v>
      </c>
      <c r="F111" s="26">
        <f>SUM(F114+F117)</f>
        <v>325377.09999999998</v>
      </c>
      <c r="G111" s="26"/>
      <c r="H111" s="26"/>
      <c r="I111" s="26"/>
      <c r="J111" s="26"/>
      <c r="K111" s="5">
        <f>SUM(K114+K117)</f>
        <v>323377.09999999998</v>
      </c>
      <c r="L111" s="5">
        <f>SUM(L114+L117)</f>
        <v>323377.09999999998</v>
      </c>
      <c r="M111" s="5">
        <f>SUM(M114+M117)</f>
        <v>323377.09999999998</v>
      </c>
      <c r="N111" s="5">
        <f>SUM(N114+N117)</f>
        <v>323377.09999999998</v>
      </c>
      <c r="O111" s="8"/>
    </row>
    <row r="112" spans="1:15" x14ac:dyDescent="0.2">
      <c r="A112" s="24" t="s">
        <v>4</v>
      </c>
      <c r="B112" s="24" t="s">
        <v>50</v>
      </c>
      <c r="C112" s="8" t="s">
        <v>69</v>
      </c>
      <c r="D112" s="8" t="s">
        <v>2</v>
      </c>
      <c r="E112" s="5">
        <f>SUM(E113:E114)</f>
        <v>1618885.5</v>
      </c>
      <c r="F112" s="26">
        <f t="shared" ref="F112" si="34">SUM(F113:F114)</f>
        <v>325377.09999999998</v>
      </c>
      <c r="G112" s="26"/>
      <c r="H112" s="26"/>
      <c r="I112" s="26"/>
      <c r="J112" s="26"/>
      <c r="K112" s="5">
        <f t="shared" ref="K112:L112" si="35">SUM(K113:K114)</f>
        <v>323377.09999999998</v>
      </c>
      <c r="L112" s="5">
        <f t="shared" si="35"/>
        <v>323377.09999999998</v>
      </c>
      <c r="M112" s="5">
        <f t="shared" ref="M112:N112" si="36">SUM(M113:M114)</f>
        <v>323377.09999999998</v>
      </c>
      <c r="N112" s="5">
        <f t="shared" si="36"/>
        <v>323377.09999999998</v>
      </c>
      <c r="O112" s="24" t="s">
        <v>34</v>
      </c>
    </row>
    <row r="113" spans="1:15" ht="22.5" x14ac:dyDescent="0.2">
      <c r="A113" s="24"/>
      <c r="B113" s="24"/>
      <c r="C113" s="8"/>
      <c r="D113" s="8" t="s">
        <v>1</v>
      </c>
      <c r="E113" s="6">
        <f>F113+K113+L113+M113+N113</f>
        <v>0</v>
      </c>
      <c r="F113" s="26">
        <v>0</v>
      </c>
      <c r="G113" s="26"/>
      <c r="H113" s="26"/>
      <c r="I113" s="26"/>
      <c r="J113" s="26"/>
      <c r="K113" s="5">
        <v>0</v>
      </c>
      <c r="L113" s="5">
        <v>0</v>
      </c>
      <c r="M113" s="5">
        <v>0</v>
      </c>
      <c r="N113" s="5">
        <v>0</v>
      </c>
      <c r="O113" s="24"/>
    </row>
    <row r="114" spans="1:15" ht="22.5" x14ac:dyDescent="0.2">
      <c r="A114" s="24"/>
      <c r="B114" s="24"/>
      <c r="C114" s="8"/>
      <c r="D114" s="8" t="s">
        <v>5</v>
      </c>
      <c r="E114" s="6">
        <f>F114+K114+L114+M114+N114</f>
        <v>1618885.5</v>
      </c>
      <c r="F114" s="26">
        <f>323377.1+2000</f>
        <v>325377.09999999998</v>
      </c>
      <c r="G114" s="26"/>
      <c r="H114" s="26"/>
      <c r="I114" s="26"/>
      <c r="J114" s="26"/>
      <c r="K114" s="5">
        <v>323377.09999999998</v>
      </c>
      <c r="L114" s="5">
        <v>323377.09999999998</v>
      </c>
      <c r="M114" s="5">
        <v>323377.09999999998</v>
      </c>
      <c r="N114" s="5">
        <v>323377.09999999998</v>
      </c>
      <c r="O114" s="24"/>
    </row>
    <row r="115" spans="1:15" x14ac:dyDescent="0.2">
      <c r="A115" s="24" t="s">
        <v>6</v>
      </c>
      <c r="B115" s="24" t="s">
        <v>51</v>
      </c>
      <c r="C115" s="8" t="s">
        <v>69</v>
      </c>
      <c r="D115" s="8" t="s">
        <v>2</v>
      </c>
      <c r="E115" s="5">
        <f>SUM(E116:E117)</f>
        <v>0</v>
      </c>
      <c r="F115" s="26">
        <f t="shared" ref="F115" si="37">SUM(F116:F117)</f>
        <v>0</v>
      </c>
      <c r="G115" s="26"/>
      <c r="H115" s="26"/>
      <c r="I115" s="26"/>
      <c r="J115" s="26"/>
      <c r="K115" s="5">
        <f t="shared" ref="K115:L115" si="38">SUM(K116:K117)</f>
        <v>0</v>
      </c>
      <c r="L115" s="5">
        <f t="shared" si="38"/>
        <v>0</v>
      </c>
      <c r="M115" s="5">
        <f t="shared" ref="M115:N115" si="39">SUM(M116:M117)</f>
        <v>0</v>
      </c>
      <c r="N115" s="5">
        <f t="shared" si="39"/>
        <v>0</v>
      </c>
      <c r="O115" s="24"/>
    </row>
    <row r="116" spans="1:15" ht="22.5" x14ac:dyDescent="0.2">
      <c r="A116" s="24"/>
      <c r="B116" s="24"/>
      <c r="C116" s="8"/>
      <c r="D116" s="8" t="s">
        <v>1</v>
      </c>
      <c r="E116" s="6">
        <f>F116+K116+L116+M116+N116</f>
        <v>0</v>
      </c>
      <c r="F116" s="26">
        <v>0</v>
      </c>
      <c r="G116" s="26"/>
      <c r="H116" s="26"/>
      <c r="I116" s="26"/>
      <c r="J116" s="26"/>
      <c r="K116" s="5">
        <v>0</v>
      </c>
      <c r="L116" s="5">
        <v>0</v>
      </c>
      <c r="M116" s="5">
        <v>0</v>
      </c>
      <c r="N116" s="5">
        <v>0</v>
      </c>
      <c r="O116" s="24"/>
    </row>
    <row r="117" spans="1:15" ht="22.5" x14ac:dyDescent="0.2">
      <c r="A117" s="24"/>
      <c r="B117" s="24"/>
      <c r="C117" s="8"/>
      <c r="D117" s="8" t="s">
        <v>5</v>
      </c>
      <c r="E117" s="6">
        <f>F117+K117+L117+M117+N117</f>
        <v>0</v>
      </c>
      <c r="F117" s="26">
        <v>0</v>
      </c>
      <c r="G117" s="26"/>
      <c r="H117" s="26"/>
      <c r="I117" s="26"/>
      <c r="J117" s="26"/>
      <c r="K117" s="5">
        <v>0</v>
      </c>
      <c r="L117" s="5">
        <v>0</v>
      </c>
      <c r="M117" s="5">
        <v>0</v>
      </c>
      <c r="N117" s="5">
        <v>0</v>
      </c>
      <c r="O117" s="24"/>
    </row>
    <row r="118" spans="1:15" x14ac:dyDescent="0.2">
      <c r="A118" s="7"/>
      <c r="B118" s="29" t="s">
        <v>52</v>
      </c>
      <c r="C118" s="7"/>
      <c r="D118" s="7" t="s">
        <v>37</v>
      </c>
      <c r="E118" s="6">
        <f>SUM(E119:E122)</f>
        <v>1618885.5</v>
      </c>
      <c r="F118" s="25">
        <f>SUM(F119:J122)</f>
        <v>325377.09999999998</v>
      </c>
      <c r="G118" s="26"/>
      <c r="H118" s="26"/>
      <c r="I118" s="26"/>
      <c r="J118" s="26"/>
      <c r="K118" s="6">
        <f>SUM(K119:K122)</f>
        <v>323377.09999999998</v>
      </c>
      <c r="L118" s="6">
        <f>SUM(L119:L122)</f>
        <v>323377.09999999998</v>
      </c>
      <c r="M118" s="6">
        <f>SUM(M119:M122)</f>
        <v>323377.09999999998</v>
      </c>
      <c r="N118" s="6">
        <f>SUM(N119:N122)</f>
        <v>323377.09999999998</v>
      </c>
      <c r="O118" s="7"/>
    </row>
    <row r="119" spans="1:15" ht="22.5" x14ac:dyDescent="0.2">
      <c r="A119" s="7"/>
      <c r="B119" s="24"/>
      <c r="C119" s="7"/>
      <c r="D119" s="7" t="s">
        <v>5</v>
      </c>
      <c r="E119" s="6">
        <f>F119+K119+L119+M119+N119</f>
        <v>1618885.5</v>
      </c>
      <c r="F119" s="25">
        <f>F111</f>
        <v>325377.09999999998</v>
      </c>
      <c r="G119" s="26"/>
      <c r="H119" s="26"/>
      <c r="I119" s="26"/>
      <c r="J119" s="26"/>
      <c r="K119" s="6">
        <f>K111</f>
        <v>323377.09999999998</v>
      </c>
      <c r="L119" s="6">
        <f>L111</f>
        <v>323377.09999999998</v>
      </c>
      <c r="M119" s="6">
        <f>M111</f>
        <v>323377.09999999998</v>
      </c>
      <c r="N119" s="6">
        <f>N111</f>
        <v>323377.09999999998</v>
      </c>
      <c r="O119" s="7"/>
    </row>
    <row r="120" spans="1:15" ht="22.5" x14ac:dyDescent="0.2">
      <c r="A120" s="7"/>
      <c r="B120" s="24"/>
      <c r="C120" s="7"/>
      <c r="D120" s="7" t="s">
        <v>1</v>
      </c>
      <c r="E120" s="6">
        <f>F120+K120+L120+M120+N120</f>
        <v>0</v>
      </c>
      <c r="F120" s="25">
        <f t="shared" ref="F120" si="40">F110</f>
        <v>0</v>
      </c>
      <c r="G120" s="26"/>
      <c r="H120" s="26"/>
      <c r="I120" s="26"/>
      <c r="J120" s="26"/>
      <c r="K120" s="6">
        <f t="shared" ref="K120:L120" si="41">K110</f>
        <v>0</v>
      </c>
      <c r="L120" s="6">
        <f t="shared" si="41"/>
        <v>0</v>
      </c>
      <c r="M120" s="6">
        <f t="shared" ref="M120:N120" si="42">M110</f>
        <v>0</v>
      </c>
      <c r="N120" s="6">
        <f t="shared" si="42"/>
        <v>0</v>
      </c>
      <c r="O120" s="7"/>
    </row>
    <row r="121" spans="1:15" ht="33.75" x14ac:dyDescent="0.2">
      <c r="A121" s="7"/>
      <c r="B121" s="24"/>
      <c r="C121" s="7"/>
      <c r="D121" s="7" t="s">
        <v>26</v>
      </c>
      <c r="E121" s="6">
        <f>F121+K121+L121+M121+N121</f>
        <v>0</v>
      </c>
      <c r="F121" s="25">
        <v>0</v>
      </c>
      <c r="G121" s="26"/>
      <c r="H121" s="26"/>
      <c r="I121" s="26"/>
      <c r="J121" s="26"/>
      <c r="K121" s="6">
        <v>0</v>
      </c>
      <c r="L121" s="6">
        <v>0</v>
      </c>
      <c r="M121" s="6">
        <v>0</v>
      </c>
      <c r="N121" s="6">
        <v>0</v>
      </c>
      <c r="O121" s="7"/>
    </row>
    <row r="122" spans="1:15" ht="22.5" x14ac:dyDescent="0.2">
      <c r="A122" s="7"/>
      <c r="B122" s="24"/>
      <c r="C122" s="7"/>
      <c r="D122" s="7" t="s">
        <v>12</v>
      </c>
      <c r="E122" s="6">
        <f>F122+K122+L122+M122+N122</f>
        <v>0</v>
      </c>
      <c r="F122" s="25">
        <v>0</v>
      </c>
      <c r="G122" s="26"/>
      <c r="H122" s="26"/>
      <c r="I122" s="26"/>
      <c r="J122" s="26"/>
      <c r="K122" s="6">
        <v>0</v>
      </c>
      <c r="L122" s="6">
        <v>0</v>
      </c>
      <c r="M122" s="6">
        <v>0</v>
      </c>
      <c r="N122" s="6">
        <v>0</v>
      </c>
      <c r="O122" s="7"/>
    </row>
  </sheetData>
  <mergeCells count="191">
    <mergeCell ref="K1:O1"/>
    <mergeCell ref="K103:O103"/>
    <mergeCell ref="A58:A62"/>
    <mergeCell ref="B58:B59"/>
    <mergeCell ref="F58:J58"/>
    <mergeCell ref="F59:J59"/>
    <mergeCell ref="B60:B62"/>
    <mergeCell ref="E60:E61"/>
    <mergeCell ref="F60:F61"/>
    <mergeCell ref="G60:J60"/>
    <mergeCell ref="O90:O96"/>
    <mergeCell ref="F91:J91"/>
    <mergeCell ref="F92:J92"/>
    <mergeCell ref="F93:J93"/>
    <mergeCell ref="B94:B96"/>
    <mergeCell ref="E94:E95"/>
    <mergeCell ref="F94:F95"/>
    <mergeCell ref="G94:J94"/>
    <mergeCell ref="A86:A89"/>
    <mergeCell ref="B86:B89"/>
    <mergeCell ref="F86:J86"/>
    <mergeCell ref="F87:J87"/>
    <mergeCell ref="F88:J88"/>
    <mergeCell ref="F89:J89"/>
    <mergeCell ref="O79:O85"/>
    <mergeCell ref="O112:O117"/>
    <mergeCell ref="F4:N4"/>
    <mergeCell ref="F106:N106"/>
    <mergeCell ref="O4:O5"/>
    <mergeCell ref="O10:O18"/>
    <mergeCell ref="O19:O33"/>
    <mergeCell ref="O41:O45"/>
    <mergeCell ref="O48:O67"/>
    <mergeCell ref="O70:O74"/>
    <mergeCell ref="F70:J70"/>
    <mergeCell ref="F71:J71"/>
    <mergeCell ref="F72:F73"/>
    <mergeCell ref="G72:J72"/>
    <mergeCell ref="F53:J53"/>
    <mergeCell ref="F75:J75"/>
    <mergeCell ref="F76:J76"/>
    <mergeCell ref="F80:J80"/>
    <mergeCell ref="F54:J54"/>
    <mergeCell ref="F30:J30"/>
    <mergeCell ref="A115:A117"/>
    <mergeCell ref="A70:A74"/>
    <mergeCell ref="B79:B82"/>
    <mergeCell ref="B72:B74"/>
    <mergeCell ref="B83:B85"/>
    <mergeCell ref="A112:A114"/>
    <mergeCell ref="A109:A111"/>
    <mergeCell ref="A68:A69"/>
    <mergeCell ref="B97:B101"/>
    <mergeCell ref="B70:B71"/>
    <mergeCell ref="A104:L104"/>
    <mergeCell ref="F97:J97"/>
    <mergeCell ref="F98:J98"/>
    <mergeCell ref="F99:J99"/>
    <mergeCell ref="F100:J100"/>
    <mergeCell ref="F101:J101"/>
    <mergeCell ref="A90:A96"/>
    <mergeCell ref="B90:B93"/>
    <mergeCell ref="F90:J90"/>
    <mergeCell ref="A105:L105"/>
    <mergeCell ref="E13:E14"/>
    <mergeCell ref="F50:F51"/>
    <mergeCell ref="G50:J50"/>
    <mergeCell ref="E16:E17"/>
    <mergeCell ref="E21:E22"/>
    <mergeCell ref="G31:J31"/>
    <mergeCell ref="F19:J19"/>
    <mergeCell ref="F20:J20"/>
    <mergeCell ref="B118:B122"/>
    <mergeCell ref="B112:B114"/>
    <mergeCell ref="B109:B111"/>
    <mergeCell ref="B115:B117"/>
    <mergeCell ref="B68:B69"/>
    <mergeCell ref="B75:B78"/>
    <mergeCell ref="F13:F14"/>
    <mergeCell ref="G13:J13"/>
    <mergeCell ref="G16:J16"/>
    <mergeCell ref="F40:J40"/>
    <mergeCell ref="F41:J41"/>
    <mergeCell ref="F42:J42"/>
    <mergeCell ref="F43:F44"/>
    <mergeCell ref="G43:J43"/>
    <mergeCell ref="F46:J46"/>
    <mergeCell ref="B13:B15"/>
    <mergeCell ref="B16:B18"/>
    <mergeCell ref="B31:B33"/>
    <mergeCell ref="B36:B38"/>
    <mergeCell ref="B19:B20"/>
    <mergeCell ref="B24:B25"/>
    <mergeCell ref="B21:B23"/>
    <mergeCell ref="B46:B47"/>
    <mergeCell ref="B48:B49"/>
    <mergeCell ref="B43:B45"/>
    <mergeCell ref="B39:B40"/>
    <mergeCell ref="B41:B42"/>
    <mergeCell ref="A2:L2"/>
    <mergeCell ref="A3:L3"/>
    <mergeCell ref="B7:B9"/>
    <mergeCell ref="B10:B12"/>
    <mergeCell ref="A7:A9"/>
    <mergeCell ref="A10:A18"/>
    <mergeCell ref="F35:J35"/>
    <mergeCell ref="F36:F37"/>
    <mergeCell ref="A29:A33"/>
    <mergeCell ref="F5:J5"/>
    <mergeCell ref="F6:J6"/>
    <mergeCell ref="F7:J7"/>
    <mergeCell ref="F8:J8"/>
    <mergeCell ref="F9:J9"/>
    <mergeCell ref="F10:J10"/>
    <mergeCell ref="F11:J11"/>
    <mergeCell ref="F12:J12"/>
    <mergeCell ref="F16:F17"/>
    <mergeCell ref="G21:J21"/>
    <mergeCell ref="F24:J24"/>
    <mergeCell ref="F25:J25"/>
    <mergeCell ref="F26:F27"/>
    <mergeCell ref="G26:J26"/>
    <mergeCell ref="B29:B30"/>
    <mergeCell ref="A19:A23"/>
    <mergeCell ref="A24:A28"/>
    <mergeCell ref="E26:E27"/>
    <mergeCell ref="G36:J36"/>
    <mergeCell ref="F39:J39"/>
    <mergeCell ref="F21:F22"/>
    <mergeCell ref="F34:J34"/>
    <mergeCell ref="G55:J55"/>
    <mergeCell ref="F63:J63"/>
    <mergeCell ref="F55:F56"/>
    <mergeCell ref="B63:B64"/>
    <mergeCell ref="F31:F32"/>
    <mergeCell ref="B50:B52"/>
    <mergeCell ref="B55:B57"/>
    <mergeCell ref="B34:B35"/>
    <mergeCell ref="B26:B28"/>
    <mergeCell ref="B53:B54"/>
    <mergeCell ref="E31:E32"/>
    <mergeCell ref="E36:E37"/>
    <mergeCell ref="E43:E44"/>
    <mergeCell ref="E50:E51"/>
    <mergeCell ref="F47:J47"/>
    <mergeCell ref="F48:J48"/>
    <mergeCell ref="F49:J49"/>
    <mergeCell ref="F83:F84"/>
    <mergeCell ref="G83:J83"/>
    <mergeCell ref="F81:J81"/>
    <mergeCell ref="F77:J77"/>
    <mergeCell ref="F78:J78"/>
    <mergeCell ref="F79:J79"/>
    <mergeCell ref="F29:J29"/>
    <mergeCell ref="A53:A57"/>
    <mergeCell ref="A63:A67"/>
    <mergeCell ref="A34:A38"/>
    <mergeCell ref="A39:A40"/>
    <mergeCell ref="A41:A45"/>
    <mergeCell ref="A46:A47"/>
    <mergeCell ref="A48:A52"/>
    <mergeCell ref="F64:J64"/>
    <mergeCell ref="F65:F66"/>
    <mergeCell ref="G65:J65"/>
    <mergeCell ref="B65:B67"/>
    <mergeCell ref="A75:A78"/>
    <mergeCell ref="A79:A85"/>
    <mergeCell ref="E83:E84"/>
    <mergeCell ref="E72:E73"/>
    <mergeCell ref="E55:E56"/>
    <mergeCell ref="E65:E66"/>
    <mergeCell ref="F121:J121"/>
    <mergeCell ref="F122:J122"/>
    <mergeCell ref="P19:Q19"/>
    <mergeCell ref="F112:J112"/>
    <mergeCell ref="F113:J113"/>
    <mergeCell ref="F114:J114"/>
    <mergeCell ref="F115:J115"/>
    <mergeCell ref="F116:J116"/>
    <mergeCell ref="F117:J117"/>
    <mergeCell ref="F118:J118"/>
    <mergeCell ref="F119:J119"/>
    <mergeCell ref="F120:J120"/>
    <mergeCell ref="F107:J107"/>
    <mergeCell ref="F108:J108"/>
    <mergeCell ref="F109:J109"/>
    <mergeCell ref="F110:J110"/>
    <mergeCell ref="F111:J111"/>
    <mergeCell ref="F68:J68"/>
    <mergeCell ref="F69:J69"/>
    <mergeCell ref="F82:J82"/>
  </mergeCells>
  <phoneticPr fontId="3" type="noConversion"/>
  <pageMargins left="0.78740157480314965" right="0.39370078740157483" top="1.1811023622047245" bottom="0.39370078740157483" header="0" footer="0"/>
  <pageSetup paperSize="9" scale="79" firstPageNumber="2147483647" fitToHeight="10" orientation="landscape" r:id="rId1"/>
  <headerFooter alignWithMargins="0"/>
  <rowBreaks count="2" manualBreakCount="2">
    <brk id="101" max="16383" man="1"/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7. Мероприятия</vt:lpstr>
      <vt:lpstr>'7. Мероприятия'!Область_печати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Макарова А.А.</cp:lastModifiedBy>
  <cp:revision>3</cp:revision>
  <cp:lastPrinted>2026-03-04T07:58:54Z</cp:lastPrinted>
  <dcterms:created xsi:type="dcterms:W3CDTF">1996-10-08T23:32:33Z</dcterms:created>
  <dcterms:modified xsi:type="dcterms:W3CDTF">2026-03-06T09:02:49Z</dcterms:modified>
</cp:coreProperties>
</file>