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Подпрограмма 6" sheetId="1" r:id="rId1"/>
  </sheets>
  <definedNames>
    <definedName name="_xlnm.Print_Area" localSheetId="0">'Подпрограмма 6'!$A$1:$P$40</definedName>
  </definedNames>
  <calcPr fullCalcOnLoad="1"/>
</workbook>
</file>

<file path=xl/sharedStrings.xml><?xml version="1.0" encoding="utf-8"?>
<sst xmlns="http://schemas.openxmlformats.org/spreadsheetml/2006/main" count="74" uniqueCount="35">
  <si>
    <t>№ п/п</t>
  </si>
  <si>
    <t>Источники финансирования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</si>
  <si>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</si>
  <si>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</si>
  <si>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Мероприятия подпрограммы</t>
  </si>
  <si>
    <t xml:space="preserve">Сроки  исполнения мероприятия        </t>
  </si>
  <si>
    <t>Объем финансирования по годам, (тыс.руб.)</t>
  </si>
  <si>
    <t>2023 год</t>
  </si>
  <si>
    <t>2024 год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</si>
  <si>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</si>
  <si>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</si>
  <si>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</si>
  <si>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</si>
  <si>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</si>
  <si>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>Организационное управление Администрации ородского округа Домодедово</t>
  </si>
  <si>
    <t>2025 год</t>
  </si>
  <si>
    <t>2026 год</t>
  </si>
  <si>
    <t>2027 год</t>
  </si>
  <si>
    <t>2023-2027 г.г.</t>
  </si>
  <si>
    <t>Мероприятие 01.03. Расходы на обеспечение деятельности (оказание услуг) муниципальных учреждений в сфере молодежной политики</t>
  </si>
  <si>
    <t>Мероприятие 01.01. Расходы на обеспечение деятельности (оказание услуг) муниципальных учреждений в сфере информационной политике</t>
  </si>
  <si>
    <t xml:space="preserve">Основное мероприятие 04.
Корректировка списков кандидатов в присяжные заседатели федеральных судов общей юрисдикции в Российской Федерации
</t>
  </si>
  <si>
    <t xml:space="preserve">Ответственный за выполнение мероприятия подпрограммы             </t>
  </si>
  <si>
    <t>х</t>
  </si>
  <si>
    <t xml:space="preserve">Мероприятие 04.01.
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</si>
  <si>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10.1 Перечень мероприятий Подпрограммы VI  «Обеспечивающая подпрограмма»
</t>
  </si>
  <si>
    <t>призыв</t>
  </si>
  <si>
    <t>Итого по подпрограмме VI</t>
  </si>
  <si>
    <t>МАУ "Редакция газеты "Призыв"</t>
  </si>
  <si>
    <t>городского округа Домодедово</t>
  </si>
  <si>
    <t>Приложение № 1 к Постановлению Администрации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</si>
  <si>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</si>
  <si>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                                         "</t>
  </si>
  <si>
    <t>"10.Подпрограмма VI  «Обеспечивающая подпрограмма»</t>
  </si>
  <si>
    <t>от 18.06.2024 № 3250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</si>
</sst>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1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26" fillId="33" borderId="0" xfId="0" applyFont="1" applyFill="1" applyAlignment="1">
      <alignment horizontal="right" wrapText="1"/>
    </xf>
    <xf numFmtId="0" fontId="7" fillId="33" borderId="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6" fillId="33" borderId="13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/>
    </xf>
    <xf numFmtId="0" fontId="26" fillId="33" borderId="13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0" fontId="5" fillId="33" borderId="17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9"/>
  <sheetViews>
    <sheetView tabSelected="1" view="pageBreakPreview" zoomScale="75" zoomScaleNormal="75" zoomScaleSheetLayoutView="75" workbookViewId="0" topLeftCell="A1">
      <pane ySplit="4" topLeftCell="A5" activePane="bottomLeft" state="frozen"/>
      <selection pane="topLeft" activeCell="A1" sqref="A1"/>
      <selection pane="bottomLeft" activeCell="O8" sqref="O8"/>
    </sheetView>
  </sheetViews>
  <sheetFormatPr defaultColWidth="8.8515625" defaultRowHeight="15"/>
  <cols>
    <col min="1" max="1" width="6.8515625" style="6" customWidth="1"/>
    <col min="2" max="2" width="39.00390625" style="2" customWidth="1"/>
    <col min="3" max="3" width="15.00390625" style="2" customWidth="1"/>
    <col min="4" max="4" width="21.421875" style="2" hidden="1" customWidth="1"/>
    <col min="5" max="5" width="32.57421875" style="2" customWidth="1"/>
    <col min="6" max="6" width="15.140625" style="2" customWidth="1"/>
    <col min="7" max="7" width="1.8515625" style="2" customWidth="1"/>
    <col min="8" max="8" width="4.28125" style="2" customWidth="1"/>
    <col min="9" max="9" width="4.00390625" style="2" customWidth="1"/>
    <col min="10" max="10" width="3.8515625" style="2" customWidth="1"/>
    <col min="11" max="11" width="2.140625" style="2" customWidth="1"/>
    <col min="12" max="12" width="16.00390625" style="2" customWidth="1"/>
    <col min="13" max="13" width="16.140625" style="2" customWidth="1"/>
    <col min="14" max="14" width="13.8515625" style="2" customWidth="1"/>
    <col min="15" max="15" width="15.00390625" style="2" customWidth="1"/>
    <col min="16" max="16" width="26.28125" style="2" customWidth="1"/>
    <col min="17" max="17" width="13.28125" style="2" customWidth="1"/>
    <col min="18" max="18" width="15.00390625" style="2" customWidth="1"/>
    <col min="19" max="19" width="11.28125" style="2" customWidth="1"/>
    <col min="20" max="20" width="13.140625" style="2" customWidth="1"/>
    <col min="21" max="21" width="10.8515625" style="2" customWidth="1"/>
    <col min="22" max="16384" width="8.8515625" style="2" customWidth="1"/>
  </cols>
  <sheetData>
    <row r="1" spans="14:16" ht="27" customHeight="1">
      <c r="N1" s="49" t="s">
        <v>30</v>
      </c>
      <c r="O1" s="50"/>
      <c r="P1" s="50"/>
    </row>
    <row r="2" spans="14:16" ht="24.75" customHeight="1">
      <c r="N2" s="49" t="s">
        <v>29</v>
      </c>
      <c r="O2" s="50"/>
      <c r="P2" s="50"/>
    </row>
    <row r="3" spans="14:16" ht="24" customHeight="1">
      <c r="N3" s="49" t="s">
        <v>34</v>
      </c>
      <c r="O3" s="50"/>
      <c r="P3" s="50"/>
    </row>
    <row r="4" ht="18" customHeight="1"/>
    <row r="5" spans="1:16" s="1" customFormat="1" ht="49.5" customHeight="1">
      <c r="A5" s="51" t="s">
        <v>33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1" customFormat="1" ht="44.25" customHeight="1">
      <c r="A6" s="51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1" customFormat="1" ht="44.25" customHeight="1">
      <c r="A7" s="52" t="s">
        <v>0</v>
      </c>
      <c r="B7" s="54" t="s">
        <v>4</v>
      </c>
      <c r="C7" s="54" t="s">
        <v>5</v>
      </c>
      <c r="D7" s="54" t="s">
        <v>2</v>
      </c>
      <c r="E7" s="62" t="s">
        <v>1</v>
      </c>
      <c r="F7" s="54" t="s">
        <v>3</v>
      </c>
      <c r="G7" s="58" t="s">
        <v>6</v>
      </c>
      <c r="H7" s="59"/>
      <c r="I7" s="59"/>
      <c r="J7" s="59"/>
      <c r="K7" s="59"/>
      <c r="L7" s="59"/>
      <c r="M7" s="59"/>
      <c r="N7" s="59"/>
      <c r="O7" s="60"/>
      <c r="P7" s="54" t="s">
        <v>22</v>
      </c>
    </row>
    <row r="8" spans="1:16" s="1" customFormat="1" ht="44.25" customHeight="1">
      <c r="A8" s="53"/>
      <c r="B8" s="55"/>
      <c r="C8" s="55"/>
      <c r="D8" s="55"/>
      <c r="E8" s="62"/>
      <c r="F8" s="55"/>
      <c r="G8" s="62" t="s">
        <v>7</v>
      </c>
      <c r="H8" s="69"/>
      <c r="I8" s="69"/>
      <c r="J8" s="69"/>
      <c r="K8" s="69"/>
      <c r="L8" s="26" t="s">
        <v>8</v>
      </c>
      <c r="M8" s="26" t="s">
        <v>15</v>
      </c>
      <c r="N8" s="26" t="s">
        <v>16</v>
      </c>
      <c r="O8" s="26" t="s">
        <v>17</v>
      </c>
      <c r="P8" s="61"/>
    </row>
    <row r="9" spans="1:16" s="1" customFormat="1" ht="24" customHeight="1">
      <c r="A9" s="13">
        <v>1</v>
      </c>
      <c r="B9" s="14">
        <v>2</v>
      </c>
      <c r="C9" s="14">
        <v>3</v>
      </c>
      <c r="D9" s="15">
        <v>4</v>
      </c>
      <c r="E9" s="15">
        <v>4</v>
      </c>
      <c r="F9" s="15">
        <v>6</v>
      </c>
      <c r="G9" s="79">
        <v>7</v>
      </c>
      <c r="H9" s="80"/>
      <c r="I9" s="80"/>
      <c r="J9" s="80"/>
      <c r="K9" s="81"/>
      <c r="L9" s="15">
        <v>8</v>
      </c>
      <c r="M9" s="15">
        <v>9</v>
      </c>
      <c r="N9" s="15">
        <v>10</v>
      </c>
      <c r="O9" s="15">
        <v>11</v>
      </c>
      <c r="P9" s="15">
        <v>12</v>
      </c>
    </row>
    <row r="10" spans="1:16" s="1" customFormat="1" ht="35.25" customHeight="1">
      <c r="A10" s="62">
        <v>1</v>
      </c>
      <c r="B10" s="70" t="s">
        <v>31</v>
      </c>
      <c r="C10" s="27" t="s">
        <v>18</v>
      </c>
      <c r="D10" s="22"/>
      <c r="E10" s="33" t="s">
        <v>9</v>
      </c>
      <c r="F10" s="34">
        <f aca="true" t="shared" si="0" ref="F10:F17">G10+L10+M10+N10+O10</f>
        <v>660309.65</v>
      </c>
      <c r="G10" s="71">
        <f>G11+G12+G13</f>
        <v>141603.95</v>
      </c>
      <c r="H10" s="72"/>
      <c r="I10" s="72"/>
      <c r="J10" s="72"/>
      <c r="K10" s="72"/>
      <c r="L10" s="34">
        <f>L11+L12+L13</f>
        <v>126172.8</v>
      </c>
      <c r="M10" s="34">
        <f>M11+M12+M13</f>
        <v>130844.3</v>
      </c>
      <c r="N10" s="34">
        <f>N11+N12+N13</f>
        <v>130844.3</v>
      </c>
      <c r="O10" s="34">
        <f>O11+O12+O13</f>
        <v>130844.3</v>
      </c>
      <c r="P10" s="62"/>
    </row>
    <row r="11" spans="1:16" s="1" customFormat="1" ht="38.25" customHeight="1">
      <c r="A11" s="69"/>
      <c r="B11" s="70"/>
      <c r="C11" s="27" t="s">
        <v>18</v>
      </c>
      <c r="D11" s="22"/>
      <c r="E11" s="33" t="s">
        <v>10</v>
      </c>
      <c r="F11" s="34">
        <f t="shared" si="0"/>
        <v>0</v>
      </c>
      <c r="G11" s="71">
        <f>G15+G22</f>
        <v>0</v>
      </c>
      <c r="H11" s="72"/>
      <c r="I11" s="72"/>
      <c r="J11" s="72"/>
      <c r="K11" s="72"/>
      <c r="L11" s="34">
        <f>L15+L22</f>
        <v>0</v>
      </c>
      <c r="M11" s="34">
        <f aca="true" t="shared" si="1" ref="M11:O13">M15+M22</f>
        <v>0</v>
      </c>
      <c r="N11" s="34">
        <f t="shared" si="1"/>
        <v>0</v>
      </c>
      <c r="O11" s="34">
        <f t="shared" si="1"/>
        <v>0</v>
      </c>
      <c r="P11" s="62"/>
    </row>
    <row r="12" spans="1:16" s="1" customFormat="1" ht="39" customHeight="1">
      <c r="A12" s="69"/>
      <c r="B12" s="70"/>
      <c r="C12" s="27" t="s">
        <v>18</v>
      </c>
      <c r="D12" s="22"/>
      <c r="E12" s="33" t="s">
        <v>11</v>
      </c>
      <c r="F12" s="34">
        <f t="shared" si="0"/>
        <v>0</v>
      </c>
      <c r="G12" s="71">
        <f>G16+G23</f>
        <v>0</v>
      </c>
      <c r="H12" s="72"/>
      <c r="I12" s="72"/>
      <c r="J12" s="72"/>
      <c r="K12" s="72"/>
      <c r="L12" s="34">
        <f>L16+L23</f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62"/>
    </row>
    <row r="13" spans="1:16" s="1" customFormat="1" ht="43.5" customHeight="1">
      <c r="A13" s="69"/>
      <c r="B13" s="70"/>
      <c r="C13" s="27" t="s">
        <v>18</v>
      </c>
      <c r="D13" s="22"/>
      <c r="E13" s="33" t="s">
        <v>12</v>
      </c>
      <c r="F13" s="34">
        <f t="shared" si="0"/>
        <v>660309.65</v>
      </c>
      <c r="G13" s="71">
        <f>G17+G24</f>
        <v>141603.95</v>
      </c>
      <c r="H13" s="72"/>
      <c r="I13" s="72"/>
      <c r="J13" s="72"/>
      <c r="K13" s="72"/>
      <c r="L13" s="34">
        <f>L17+L24</f>
        <v>126172.8</v>
      </c>
      <c r="M13" s="34">
        <f t="shared" si="1"/>
        <v>130844.3</v>
      </c>
      <c r="N13" s="34">
        <f t="shared" si="1"/>
        <v>130844.3</v>
      </c>
      <c r="O13" s="34">
        <f t="shared" si="1"/>
        <v>130844.3</v>
      </c>
      <c r="P13" s="62"/>
    </row>
    <row r="14" spans="1:16" s="1" customFormat="1" ht="35.25" customHeight="1">
      <c r="A14" s="35">
        <v>1.1</v>
      </c>
      <c r="B14" s="73" t="s">
        <v>20</v>
      </c>
      <c r="C14" s="21" t="s">
        <v>18</v>
      </c>
      <c r="D14" s="16"/>
      <c r="E14" s="24" t="s">
        <v>9</v>
      </c>
      <c r="F14" s="10">
        <f t="shared" si="0"/>
        <v>351862.44999999995</v>
      </c>
      <c r="G14" s="45">
        <f>G15+G16+G17</f>
        <v>81309.25</v>
      </c>
      <c r="H14" s="38"/>
      <c r="I14" s="38"/>
      <c r="J14" s="38"/>
      <c r="K14" s="39"/>
      <c r="L14" s="10">
        <f>L15+L16+L17</f>
        <v>62388.3</v>
      </c>
      <c r="M14" s="10">
        <f>M15+M16+M17</f>
        <v>69388.3</v>
      </c>
      <c r="N14" s="10">
        <f>N15+N16+N17</f>
        <v>69388.3</v>
      </c>
      <c r="O14" s="10">
        <f>O15+O16+O17</f>
        <v>69388.3</v>
      </c>
      <c r="P14" s="35" t="s">
        <v>28</v>
      </c>
    </row>
    <row r="15" spans="1:18" s="1" customFormat="1" ht="35.25" customHeight="1">
      <c r="A15" s="36"/>
      <c r="B15" s="74"/>
      <c r="C15" s="21" t="s">
        <v>18</v>
      </c>
      <c r="D15" s="17"/>
      <c r="E15" s="24" t="s">
        <v>10</v>
      </c>
      <c r="F15" s="10">
        <f t="shared" si="0"/>
        <v>0</v>
      </c>
      <c r="G15" s="45">
        <v>0</v>
      </c>
      <c r="H15" s="38"/>
      <c r="I15" s="38"/>
      <c r="J15" s="38"/>
      <c r="K15" s="39"/>
      <c r="L15" s="10">
        <v>0</v>
      </c>
      <c r="M15" s="10">
        <v>0</v>
      </c>
      <c r="N15" s="10">
        <v>0</v>
      </c>
      <c r="O15" s="10">
        <v>0</v>
      </c>
      <c r="P15" s="36"/>
      <c r="R15" s="1" t="s">
        <v>26</v>
      </c>
    </row>
    <row r="16" spans="1:16" s="1" customFormat="1" ht="35.25" customHeight="1">
      <c r="A16" s="36"/>
      <c r="B16" s="74"/>
      <c r="C16" s="21" t="s">
        <v>18</v>
      </c>
      <c r="D16" s="17"/>
      <c r="E16" s="24" t="s">
        <v>11</v>
      </c>
      <c r="F16" s="10">
        <f t="shared" si="0"/>
        <v>0</v>
      </c>
      <c r="G16" s="45">
        <v>0</v>
      </c>
      <c r="H16" s="38"/>
      <c r="I16" s="38"/>
      <c r="J16" s="38"/>
      <c r="K16" s="39"/>
      <c r="L16" s="10">
        <v>0</v>
      </c>
      <c r="M16" s="10">
        <v>0</v>
      </c>
      <c r="N16" s="10">
        <v>0</v>
      </c>
      <c r="O16" s="10">
        <v>0</v>
      </c>
      <c r="P16" s="36"/>
    </row>
    <row r="17" spans="1:16" s="1" customFormat="1" ht="36" customHeight="1">
      <c r="A17" s="36"/>
      <c r="B17" s="75"/>
      <c r="C17" s="21" t="s">
        <v>18</v>
      </c>
      <c r="D17" s="17"/>
      <c r="E17" s="24" t="s">
        <v>12</v>
      </c>
      <c r="F17" s="10">
        <f t="shared" si="0"/>
        <v>351862.44999999995</v>
      </c>
      <c r="G17" s="45">
        <v>81309.25</v>
      </c>
      <c r="H17" s="38"/>
      <c r="I17" s="38"/>
      <c r="J17" s="38"/>
      <c r="K17" s="39"/>
      <c r="L17" s="10">
        <f>19000+43388.3</f>
        <v>62388.3</v>
      </c>
      <c r="M17" s="10">
        <v>69388.3</v>
      </c>
      <c r="N17" s="10">
        <v>69388.3</v>
      </c>
      <c r="O17" s="10">
        <v>69388.3</v>
      </c>
      <c r="P17" s="37"/>
    </row>
    <row r="18" spans="1:16" s="1" customFormat="1" ht="48" customHeight="1" hidden="1">
      <c r="A18" s="48"/>
      <c r="B18" s="73"/>
      <c r="C18" s="35"/>
      <c r="D18" s="17"/>
      <c r="E18" s="35"/>
      <c r="F18" s="40"/>
      <c r="G18" s="40"/>
      <c r="H18" s="40"/>
      <c r="I18" s="41"/>
      <c r="J18" s="41"/>
      <c r="K18" s="41"/>
      <c r="L18" s="40"/>
      <c r="M18" s="40"/>
      <c r="N18" s="40"/>
      <c r="O18" s="40"/>
      <c r="P18" s="35"/>
    </row>
    <row r="19" spans="1:16" s="1" customFormat="1" ht="35.25" customHeight="1" hidden="1">
      <c r="A19" s="48"/>
      <c r="B19" s="64"/>
      <c r="C19" s="48"/>
      <c r="D19" s="17"/>
      <c r="E19" s="48"/>
      <c r="F19" s="41"/>
      <c r="G19" s="41"/>
      <c r="H19" s="28"/>
      <c r="I19" s="28"/>
      <c r="J19" s="28"/>
      <c r="K19" s="28"/>
      <c r="L19" s="41"/>
      <c r="M19" s="41"/>
      <c r="N19" s="41"/>
      <c r="O19" s="41"/>
      <c r="P19" s="48"/>
    </row>
    <row r="20" spans="1:16" s="1" customFormat="1" ht="41.25" customHeight="1" hidden="1">
      <c r="A20" s="57"/>
      <c r="B20" s="76"/>
      <c r="C20" s="57"/>
      <c r="D20" s="17"/>
      <c r="E20" s="57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57"/>
    </row>
    <row r="21" spans="1:16" s="1" customFormat="1" ht="24.75" customHeight="1">
      <c r="A21" s="35">
        <v>1.2</v>
      </c>
      <c r="B21" s="73" t="s">
        <v>19</v>
      </c>
      <c r="C21" s="21" t="s">
        <v>18</v>
      </c>
      <c r="D21" s="16"/>
      <c r="E21" s="24" t="s">
        <v>9</v>
      </c>
      <c r="F21" s="10">
        <f>G21+L21+M21+N21+O21</f>
        <v>308447.2</v>
      </c>
      <c r="G21" s="45">
        <f>G22+G23+G24</f>
        <v>60294.7</v>
      </c>
      <c r="H21" s="38"/>
      <c r="I21" s="38"/>
      <c r="J21" s="38"/>
      <c r="K21" s="39"/>
      <c r="L21" s="10">
        <f>L22+L23+L24</f>
        <v>63784.5</v>
      </c>
      <c r="M21" s="10">
        <f>M22+M23+M24</f>
        <v>61456</v>
      </c>
      <c r="N21" s="10">
        <f>N22+N23+N24</f>
        <v>61456</v>
      </c>
      <c r="O21" s="10">
        <f>O22+O23+O24</f>
        <v>61456</v>
      </c>
      <c r="P21" s="35" t="s">
        <v>13</v>
      </c>
    </row>
    <row r="22" spans="1:16" s="1" customFormat="1" ht="39.75" customHeight="1">
      <c r="A22" s="48"/>
      <c r="B22" s="77"/>
      <c r="C22" s="21" t="s">
        <v>18</v>
      </c>
      <c r="D22" s="17"/>
      <c r="E22" s="24" t="s">
        <v>10</v>
      </c>
      <c r="F22" s="10">
        <f>G22+L22+M22+N22+O22</f>
        <v>0</v>
      </c>
      <c r="G22" s="45">
        <v>0</v>
      </c>
      <c r="H22" s="38"/>
      <c r="I22" s="38"/>
      <c r="J22" s="38"/>
      <c r="K22" s="39"/>
      <c r="L22" s="10">
        <v>0</v>
      </c>
      <c r="M22" s="10">
        <v>0</v>
      </c>
      <c r="N22" s="10">
        <v>0</v>
      </c>
      <c r="O22" s="10">
        <v>0</v>
      </c>
      <c r="P22" s="36"/>
    </row>
    <row r="23" spans="1:16" s="1" customFormat="1" ht="39" customHeight="1">
      <c r="A23" s="48"/>
      <c r="B23" s="77"/>
      <c r="C23" s="21" t="s">
        <v>18</v>
      </c>
      <c r="D23" s="17"/>
      <c r="E23" s="24" t="s">
        <v>11</v>
      </c>
      <c r="F23" s="10">
        <f>G23+L23+M23+N23+O23</f>
        <v>0</v>
      </c>
      <c r="G23" s="45">
        <v>0</v>
      </c>
      <c r="H23" s="38"/>
      <c r="I23" s="38"/>
      <c r="J23" s="38"/>
      <c r="K23" s="39"/>
      <c r="L23" s="10">
        <v>0</v>
      </c>
      <c r="M23" s="10">
        <v>0</v>
      </c>
      <c r="N23" s="10">
        <v>0</v>
      </c>
      <c r="O23" s="10">
        <v>0</v>
      </c>
      <c r="P23" s="36"/>
    </row>
    <row r="24" spans="1:16" s="1" customFormat="1" ht="33.75" customHeight="1">
      <c r="A24" s="48"/>
      <c r="B24" s="78"/>
      <c r="C24" s="21" t="s">
        <v>18</v>
      </c>
      <c r="D24" s="17"/>
      <c r="E24" s="24" t="s">
        <v>12</v>
      </c>
      <c r="F24" s="10">
        <f>G24+L24+M24+N24+O24</f>
        <v>308447.2</v>
      </c>
      <c r="G24" s="45">
        <v>60294.7</v>
      </c>
      <c r="H24" s="38"/>
      <c r="I24" s="38"/>
      <c r="J24" s="38"/>
      <c r="K24" s="39"/>
      <c r="L24" s="10">
        <f>61456+1650+678.5</f>
        <v>63784.5</v>
      </c>
      <c r="M24" s="10">
        <v>61456</v>
      </c>
      <c r="N24" s="10">
        <v>61456</v>
      </c>
      <c r="O24" s="10">
        <v>61456</v>
      </c>
      <c r="P24" s="37"/>
    </row>
    <row r="25" spans="1:16" s="1" customFormat="1" ht="33.75" customHeight="1" hidden="1">
      <c r="A25" s="48"/>
      <c r="B25" s="73"/>
      <c r="C25" s="35"/>
      <c r="D25" s="17"/>
      <c r="E25" s="35"/>
      <c r="F25" s="40"/>
      <c r="G25" s="40"/>
      <c r="H25" s="40"/>
      <c r="I25" s="41"/>
      <c r="J25" s="41"/>
      <c r="K25" s="41"/>
      <c r="L25" s="40"/>
      <c r="M25" s="40"/>
      <c r="N25" s="40"/>
      <c r="O25" s="40"/>
      <c r="P25" s="35"/>
    </row>
    <row r="26" spans="1:16" s="1" customFormat="1" ht="33.75" customHeight="1" hidden="1">
      <c r="A26" s="48"/>
      <c r="B26" s="64"/>
      <c r="C26" s="48"/>
      <c r="D26" s="17"/>
      <c r="E26" s="48"/>
      <c r="F26" s="41"/>
      <c r="G26" s="41"/>
      <c r="H26" s="28"/>
      <c r="I26" s="28"/>
      <c r="J26" s="28"/>
      <c r="K26" s="28"/>
      <c r="L26" s="41"/>
      <c r="M26" s="41"/>
      <c r="N26" s="41"/>
      <c r="O26" s="41"/>
      <c r="P26" s="48"/>
    </row>
    <row r="27" spans="1:16" s="1" customFormat="1" ht="65.25" customHeight="1" hidden="1">
      <c r="A27" s="57"/>
      <c r="B27" s="76"/>
      <c r="C27" s="57"/>
      <c r="D27" s="17"/>
      <c r="E27" s="5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57"/>
    </row>
    <row r="28" spans="1:16" s="1" customFormat="1" ht="30" customHeight="1">
      <c r="A28" s="62">
        <v>4</v>
      </c>
      <c r="B28" s="70" t="s">
        <v>21</v>
      </c>
      <c r="C28" s="29" t="s">
        <v>18</v>
      </c>
      <c r="D28" s="7"/>
      <c r="E28" s="31" t="s">
        <v>9</v>
      </c>
      <c r="F28" s="30">
        <f aca="true" t="shared" si="2" ref="F28:O28">F29+F30+F31</f>
        <v>3336.777</v>
      </c>
      <c r="G28" s="63">
        <f>G29+G30+G31</f>
        <v>0</v>
      </c>
      <c r="H28" s="41"/>
      <c r="I28" s="41"/>
      <c r="J28" s="41"/>
      <c r="K28" s="41"/>
      <c r="L28" s="30">
        <f t="shared" si="2"/>
        <v>0</v>
      </c>
      <c r="M28" s="30">
        <f t="shared" si="2"/>
        <v>0</v>
      </c>
      <c r="N28" s="30">
        <f t="shared" si="2"/>
        <v>3336.777</v>
      </c>
      <c r="O28" s="30">
        <f t="shared" si="2"/>
        <v>0</v>
      </c>
      <c r="P28" s="47"/>
    </row>
    <row r="29" spans="1:16" s="1" customFormat="1" ht="29.25" customHeight="1">
      <c r="A29" s="62"/>
      <c r="B29" s="70"/>
      <c r="C29" s="29" t="s">
        <v>18</v>
      </c>
      <c r="D29" s="7"/>
      <c r="E29" s="31" t="s">
        <v>10</v>
      </c>
      <c r="F29" s="30">
        <f>F33</f>
        <v>3336.777</v>
      </c>
      <c r="G29" s="63">
        <f>G33</f>
        <v>0</v>
      </c>
      <c r="H29" s="41"/>
      <c r="I29" s="41"/>
      <c r="J29" s="41"/>
      <c r="K29" s="41"/>
      <c r="L29" s="30">
        <f aca="true" t="shared" si="3" ref="L29:O31">L33</f>
        <v>0</v>
      </c>
      <c r="M29" s="30">
        <f t="shared" si="3"/>
        <v>0</v>
      </c>
      <c r="N29" s="30">
        <f t="shared" si="3"/>
        <v>3336.777</v>
      </c>
      <c r="O29" s="30">
        <f t="shared" si="3"/>
        <v>0</v>
      </c>
      <c r="P29" s="48"/>
    </row>
    <row r="30" spans="1:16" s="1" customFormat="1" ht="30.75" customHeight="1">
      <c r="A30" s="62"/>
      <c r="B30" s="70"/>
      <c r="C30" s="29" t="s">
        <v>18</v>
      </c>
      <c r="D30" s="7"/>
      <c r="E30" s="31" t="s">
        <v>11</v>
      </c>
      <c r="F30" s="30">
        <f>G30+L30+M30+N30+O30</f>
        <v>0</v>
      </c>
      <c r="G30" s="63">
        <f>G34</f>
        <v>0</v>
      </c>
      <c r="H30" s="41"/>
      <c r="I30" s="41"/>
      <c r="J30" s="41"/>
      <c r="K30" s="41"/>
      <c r="L30" s="30">
        <f t="shared" si="3"/>
        <v>0</v>
      </c>
      <c r="M30" s="30">
        <f t="shared" si="3"/>
        <v>0</v>
      </c>
      <c r="N30" s="30">
        <f t="shared" si="3"/>
        <v>0</v>
      </c>
      <c r="O30" s="30">
        <f t="shared" si="3"/>
        <v>0</v>
      </c>
      <c r="P30" s="48"/>
    </row>
    <row r="31" spans="1:16" s="1" customFormat="1" ht="33.75" customHeight="1">
      <c r="A31" s="62"/>
      <c r="B31" s="70"/>
      <c r="C31" s="29" t="s">
        <v>18</v>
      </c>
      <c r="D31" s="7"/>
      <c r="E31" s="31" t="s">
        <v>12</v>
      </c>
      <c r="F31" s="30">
        <f>G31+L31+M31+N31+O31</f>
        <v>0</v>
      </c>
      <c r="G31" s="63">
        <f>G35</f>
        <v>0</v>
      </c>
      <c r="H31" s="41"/>
      <c r="I31" s="41"/>
      <c r="J31" s="41"/>
      <c r="K31" s="41"/>
      <c r="L31" s="30">
        <f t="shared" si="3"/>
        <v>0</v>
      </c>
      <c r="M31" s="30">
        <f t="shared" si="3"/>
        <v>0</v>
      </c>
      <c r="N31" s="30">
        <f t="shared" si="3"/>
        <v>0</v>
      </c>
      <c r="O31" s="30">
        <f t="shared" si="3"/>
        <v>0</v>
      </c>
      <c r="P31" s="57"/>
    </row>
    <row r="32" spans="1:16" s="1" customFormat="1" ht="27" customHeight="1">
      <c r="A32" s="35">
        <v>1.1</v>
      </c>
      <c r="B32" s="73" t="s">
        <v>24</v>
      </c>
      <c r="C32" s="29" t="s">
        <v>18</v>
      </c>
      <c r="D32" s="11"/>
      <c r="E32" s="32" t="s">
        <v>9</v>
      </c>
      <c r="F32" s="28">
        <f aca="true" t="shared" si="4" ref="F32:O32">F33+F34+F35</f>
        <v>3336.777</v>
      </c>
      <c r="G32" s="42">
        <f>G33+G34+G35</f>
        <v>0</v>
      </c>
      <c r="H32" s="43"/>
      <c r="I32" s="43"/>
      <c r="J32" s="43"/>
      <c r="K32" s="44"/>
      <c r="L32" s="28">
        <f t="shared" si="4"/>
        <v>0</v>
      </c>
      <c r="M32" s="28">
        <f t="shared" si="4"/>
        <v>0</v>
      </c>
      <c r="N32" s="28">
        <f t="shared" si="4"/>
        <v>3336.777</v>
      </c>
      <c r="O32" s="28">
        <f t="shared" si="4"/>
        <v>0</v>
      </c>
      <c r="P32" s="56" t="s">
        <v>14</v>
      </c>
    </row>
    <row r="33" spans="1:16" s="1" customFormat="1" ht="32.25" customHeight="1">
      <c r="A33" s="48"/>
      <c r="B33" s="64"/>
      <c r="C33" s="29" t="s">
        <v>18</v>
      </c>
      <c r="D33" s="12"/>
      <c r="E33" s="32" t="s">
        <v>10</v>
      </c>
      <c r="F33" s="28">
        <f>G33+L33+M33+N33+O33</f>
        <v>3336.777</v>
      </c>
      <c r="G33" s="45">
        <v>0</v>
      </c>
      <c r="H33" s="38"/>
      <c r="I33" s="38"/>
      <c r="J33" s="38"/>
      <c r="K33" s="39"/>
      <c r="L33" s="28">
        <v>0</v>
      </c>
      <c r="M33" s="28">
        <v>0</v>
      </c>
      <c r="N33" s="28">
        <v>3336.777</v>
      </c>
      <c r="O33" s="28">
        <v>0</v>
      </c>
      <c r="P33" s="48"/>
    </row>
    <row r="34" spans="1:16" s="1" customFormat="1" ht="34.5" customHeight="1">
      <c r="A34" s="48"/>
      <c r="B34" s="64"/>
      <c r="C34" s="29" t="s">
        <v>18</v>
      </c>
      <c r="D34" s="12"/>
      <c r="E34" s="32" t="s">
        <v>11</v>
      </c>
      <c r="F34" s="28">
        <f>G34+L34+M34+N34+O34</f>
        <v>0</v>
      </c>
      <c r="G34" s="42">
        <v>0</v>
      </c>
      <c r="H34" s="43"/>
      <c r="I34" s="43"/>
      <c r="J34" s="43"/>
      <c r="K34" s="44"/>
      <c r="L34" s="28">
        <v>0</v>
      </c>
      <c r="M34" s="28">
        <v>0</v>
      </c>
      <c r="N34" s="28">
        <v>0</v>
      </c>
      <c r="O34" s="28">
        <v>0</v>
      </c>
      <c r="P34" s="48"/>
    </row>
    <row r="35" spans="1:16" s="1" customFormat="1" ht="39.75" customHeight="1">
      <c r="A35" s="57"/>
      <c r="B35" s="76"/>
      <c r="C35" s="29" t="s">
        <v>18</v>
      </c>
      <c r="D35" s="12"/>
      <c r="E35" s="32" t="s">
        <v>12</v>
      </c>
      <c r="F35" s="28">
        <f>G35+L35+M35+N35+O35</f>
        <v>0</v>
      </c>
      <c r="G35" s="42">
        <v>0</v>
      </c>
      <c r="H35" s="43"/>
      <c r="I35" s="43"/>
      <c r="J35" s="43"/>
      <c r="K35" s="44"/>
      <c r="L35" s="28">
        <v>0</v>
      </c>
      <c r="M35" s="28">
        <v>0</v>
      </c>
      <c r="N35" s="28">
        <v>0</v>
      </c>
      <c r="O35" s="28">
        <v>0</v>
      </c>
      <c r="P35" s="57"/>
    </row>
    <row r="36" spans="1:16" s="1" customFormat="1" ht="23.25" customHeight="1">
      <c r="A36" s="84" t="s">
        <v>27</v>
      </c>
      <c r="B36" s="85"/>
      <c r="C36" s="86"/>
      <c r="D36" s="9"/>
      <c r="E36" s="31" t="s">
        <v>9</v>
      </c>
      <c r="F36" s="25">
        <f aca="true" t="shared" si="5" ref="F36:O36">F37+F38+F39</f>
        <v>663646.427</v>
      </c>
      <c r="G36" s="46">
        <f>G37+G38+G39</f>
        <v>141603.95</v>
      </c>
      <c r="H36" s="43"/>
      <c r="I36" s="43"/>
      <c r="J36" s="43"/>
      <c r="K36" s="44"/>
      <c r="L36" s="25">
        <f t="shared" si="5"/>
        <v>126172.8</v>
      </c>
      <c r="M36" s="25">
        <f t="shared" si="5"/>
        <v>130844.3</v>
      </c>
      <c r="N36" s="25">
        <f t="shared" si="5"/>
        <v>134181.077</v>
      </c>
      <c r="O36" s="25">
        <f t="shared" si="5"/>
        <v>130844.3</v>
      </c>
      <c r="P36" s="47" t="s">
        <v>23</v>
      </c>
    </row>
    <row r="37" spans="1:16" s="1" customFormat="1" ht="28.5" customHeight="1">
      <c r="A37" s="87"/>
      <c r="B37" s="88"/>
      <c r="C37" s="89"/>
      <c r="D37" s="9"/>
      <c r="E37" s="31" t="s">
        <v>10</v>
      </c>
      <c r="F37" s="25">
        <f>G37+L37+M37+N37+O37</f>
        <v>3336.777</v>
      </c>
      <c r="G37" s="46">
        <f>G29+G11</f>
        <v>0</v>
      </c>
      <c r="H37" s="43"/>
      <c r="I37" s="43"/>
      <c r="J37" s="43"/>
      <c r="K37" s="44"/>
      <c r="L37" s="25">
        <f>L29+L11</f>
        <v>0</v>
      </c>
      <c r="M37" s="25">
        <f>M29+M11</f>
        <v>0</v>
      </c>
      <c r="N37" s="25">
        <f>N29+N11</f>
        <v>3336.777</v>
      </c>
      <c r="O37" s="25">
        <f>O29+O11</f>
        <v>0</v>
      </c>
      <c r="P37" s="65"/>
    </row>
    <row r="38" spans="1:16" s="1" customFormat="1" ht="25.5" customHeight="1">
      <c r="A38" s="87"/>
      <c r="B38" s="88"/>
      <c r="C38" s="89"/>
      <c r="D38" s="9"/>
      <c r="E38" s="31" t="s">
        <v>11</v>
      </c>
      <c r="F38" s="25">
        <f>G38+L38+M38+N38+O38</f>
        <v>0</v>
      </c>
      <c r="G38" s="46">
        <f>G31+G12</f>
        <v>0</v>
      </c>
      <c r="H38" s="43"/>
      <c r="I38" s="43"/>
      <c r="J38" s="43"/>
      <c r="K38" s="44"/>
      <c r="L38" s="25">
        <f>L31+L12</f>
        <v>0</v>
      </c>
      <c r="M38" s="25">
        <f>M31+M12</f>
        <v>0</v>
      </c>
      <c r="N38" s="25">
        <f>N31+N12</f>
        <v>0</v>
      </c>
      <c r="O38" s="25">
        <f>O31+O12</f>
        <v>0</v>
      </c>
      <c r="P38" s="65"/>
    </row>
    <row r="39" spans="1:16" s="1" customFormat="1" ht="41.25" customHeight="1">
      <c r="A39" s="90"/>
      <c r="B39" s="91"/>
      <c r="C39" s="92"/>
      <c r="D39" s="8"/>
      <c r="E39" s="31" t="s">
        <v>12</v>
      </c>
      <c r="F39" s="30">
        <f>G39+L39+M39+N39+O39</f>
        <v>660309.65</v>
      </c>
      <c r="G39" s="46">
        <f>G31+G13</f>
        <v>141603.95</v>
      </c>
      <c r="H39" s="43"/>
      <c r="I39" s="43"/>
      <c r="J39" s="43"/>
      <c r="K39" s="44"/>
      <c r="L39" s="30">
        <f>L31+L13</f>
        <v>126172.8</v>
      </c>
      <c r="M39" s="30">
        <f>M31+M13</f>
        <v>130844.3</v>
      </c>
      <c r="N39" s="30">
        <f>N31+N13</f>
        <v>130844.3</v>
      </c>
      <c r="O39" s="30">
        <f>O31+O13</f>
        <v>130844.3</v>
      </c>
      <c r="P39" s="66"/>
    </row>
    <row r="40" spans="6:16" ht="15">
      <c r="F40" s="5"/>
      <c r="G40" s="5"/>
      <c r="H40" s="5"/>
      <c r="I40" s="5"/>
      <c r="J40" s="5"/>
      <c r="K40" s="18"/>
      <c r="L40" s="19"/>
      <c r="M40" s="5"/>
      <c r="N40" s="5"/>
      <c r="O40" s="5"/>
      <c r="P40" s="5" t="s">
        <v>32</v>
      </c>
    </row>
    <row r="41" spans="6:16" ht="15">
      <c r="F41" s="5"/>
      <c r="G41" s="5"/>
      <c r="H41" s="5"/>
      <c r="I41" s="5"/>
      <c r="J41" s="5"/>
      <c r="K41" s="18"/>
      <c r="L41" s="19"/>
      <c r="M41" s="5"/>
      <c r="N41" s="5"/>
      <c r="O41" s="5"/>
      <c r="P41" s="5"/>
    </row>
    <row r="42" spans="6:13" ht="42.75" customHeight="1">
      <c r="F42" s="4"/>
      <c r="G42" s="82"/>
      <c r="H42" s="83"/>
      <c r="I42" s="83"/>
      <c r="J42" s="83"/>
      <c r="K42" s="83"/>
      <c r="L42" s="20"/>
      <c r="M42" s="4"/>
    </row>
    <row r="43" spans="6:13" ht="15">
      <c r="F43" s="4"/>
      <c r="G43" s="4"/>
      <c r="H43" s="4"/>
      <c r="I43" s="4"/>
      <c r="J43" s="4"/>
      <c r="K43" s="4"/>
      <c r="L43" s="20"/>
      <c r="M43" s="4"/>
    </row>
    <row r="44" spans="6:13" ht="15">
      <c r="F44" s="4"/>
      <c r="G44" s="4"/>
      <c r="H44" s="4"/>
      <c r="I44" s="4"/>
      <c r="J44" s="4"/>
      <c r="K44" s="4"/>
      <c r="L44" s="20"/>
      <c r="M44" s="4"/>
    </row>
    <row r="45" spans="6:13" ht="15">
      <c r="F45" s="4"/>
      <c r="G45" s="4"/>
      <c r="H45" s="4"/>
      <c r="I45" s="4"/>
      <c r="J45" s="4"/>
      <c r="K45" s="4"/>
      <c r="L45" s="20"/>
      <c r="M45" s="4"/>
    </row>
    <row r="46" spans="6:12" ht="15">
      <c r="F46" s="4"/>
      <c r="G46" s="4"/>
      <c r="H46" s="4"/>
      <c r="I46" s="4"/>
      <c r="J46" s="4"/>
      <c r="K46" s="4"/>
      <c r="L46" s="3"/>
    </row>
    <row r="47" spans="6:12" ht="15">
      <c r="F47" s="4"/>
      <c r="G47" s="4"/>
      <c r="H47" s="4"/>
      <c r="I47" s="4"/>
      <c r="J47" s="4"/>
      <c r="K47" s="4"/>
      <c r="L47" s="3"/>
    </row>
    <row r="48" spans="6:13" ht="15">
      <c r="F48" s="4"/>
      <c r="G48" s="4"/>
      <c r="H48" s="4"/>
      <c r="I48" s="4"/>
      <c r="J48" s="4"/>
      <c r="K48" s="4"/>
      <c r="L48" s="3"/>
      <c r="M48" s="4"/>
    </row>
    <row r="49" spans="6:12" ht="15">
      <c r="F49" s="4"/>
      <c r="G49" s="4"/>
      <c r="H49" s="4"/>
      <c r="I49" s="4"/>
      <c r="J49" s="4"/>
      <c r="K49" s="4"/>
      <c r="L49" s="3"/>
    </row>
  </sheetData>
  <sheetProtection/>
  <mergeCells count="79">
    <mergeCell ref="A7:A8"/>
    <mergeCell ref="B7:B8"/>
    <mergeCell ref="C7:C8"/>
    <mergeCell ref="D7:D8"/>
    <mergeCell ref="E7:E8"/>
    <mergeCell ref="F7:F8"/>
    <mergeCell ref="G7:O7"/>
    <mergeCell ref="P7:P8"/>
    <mergeCell ref="G8:K8"/>
    <mergeCell ref="G9:K9"/>
    <mergeCell ref="G42:K42"/>
    <mergeCell ref="A36:C39"/>
    <mergeCell ref="G36:K36"/>
    <mergeCell ref="P36:P39"/>
    <mergeCell ref="G37:K37"/>
    <mergeCell ref="G38:K38"/>
    <mergeCell ref="G39:K39"/>
    <mergeCell ref="G30:K30"/>
    <mergeCell ref="G31:K31"/>
    <mergeCell ref="A32:A35"/>
    <mergeCell ref="B32:B35"/>
    <mergeCell ref="G32:K32"/>
    <mergeCell ref="A28:A31"/>
    <mergeCell ref="B28:B31"/>
    <mergeCell ref="P32:P35"/>
    <mergeCell ref="G33:K33"/>
    <mergeCell ref="G34:K34"/>
    <mergeCell ref="G35:K35"/>
    <mergeCell ref="L25:L26"/>
    <mergeCell ref="M25:M26"/>
    <mergeCell ref="N25:N26"/>
    <mergeCell ref="O25:O26"/>
    <mergeCell ref="P25:P27"/>
    <mergeCell ref="G28:K28"/>
    <mergeCell ref="P28:P31"/>
    <mergeCell ref="G29:K29"/>
    <mergeCell ref="G24:K24"/>
    <mergeCell ref="B25:B27"/>
    <mergeCell ref="C25:C27"/>
    <mergeCell ref="E25:E27"/>
    <mergeCell ref="F25:F26"/>
    <mergeCell ref="G25:G26"/>
    <mergeCell ref="H25:K25"/>
    <mergeCell ref="M18:M19"/>
    <mergeCell ref="N18:N19"/>
    <mergeCell ref="O18:O19"/>
    <mergeCell ref="P18:P20"/>
    <mergeCell ref="A21:A27"/>
    <mergeCell ref="B21:B24"/>
    <mergeCell ref="G21:K21"/>
    <mergeCell ref="P21:P24"/>
    <mergeCell ref="G22:K22"/>
    <mergeCell ref="G23:K23"/>
    <mergeCell ref="C18:C20"/>
    <mergeCell ref="E18:E20"/>
    <mergeCell ref="F18:F19"/>
    <mergeCell ref="G18:G19"/>
    <mergeCell ref="H18:K18"/>
    <mergeCell ref="L18:L19"/>
    <mergeCell ref="G12:K12"/>
    <mergeCell ref="G13:K13"/>
    <mergeCell ref="A14:A20"/>
    <mergeCell ref="B14:B17"/>
    <mergeCell ref="G14:K14"/>
    <mergeCell ref="P14:P17"/>
    <mergeCell ref="G15:K15"/>
    <mergeCell ref="G16:K16"/>
    <mergeCell ref="G17:K17"/>
    <mergeCell ref="B18:B20"/>
    <mergeCell ref="N1:P1"/>
    <mergeCell ref="N2:P2"/>
    <mergeCell ref="N3:P3"/>
    <mergeCell ref="A5:P5"/>
    <mergeCell ref="A6:P6"/>
    <mergeCell ref="A10:A13"/>
    <mergeCell ref="B10:B13"/>
    <mergeCell ref="G10:K10"/>
    <mergeCell ref="P10:P13"/>
    <mergeCell ref="G11:K11"/>
  </mergeCells>
  <printOptions/>
  <pageMargins left="0.15748031496062992" right="0" top="0.2" bottom="0.1968503937007874" header="0.4724409448818898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2024-06-07T12:15:24Z</cp:lastPrinted>
  <dcterms:created xsi:type="dcterms:W3CDTF">2013-09-26T09:08:44Z</dcterms:created>
  <dcterms:modified xsi:type="dcterms:W3CDTF">2024-07-01T08:37:28Z</dcterms:modified>
  <cp:category/>
  <cp:version/>
  <cp:contentType/>
  <cp:contentStatus/>
</cp:coreProperties>
</file>