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026\"/>
    </mc:Choice>
  </mc:AlternateContent>
  <bookViews>
    <workbookView xWindow="0" yWindow="0" windowWidth="28800" windowHeight="10935" tabRatio="868"/>
  </bookViews>
  <sheets>
    <sheet name="Подпрограмма1" sheetId="33" r:id="rId1"/>
    <sheet name="Подпрограмма2" sheetId="32" r:id="rId2"/>
  </sheets>
  <definedNames>
    <definedName name="_xlnm.Print_Area" localSheetId="1">Подпрограмма2!$A$1:$P$214</definedName>
  </definedNames>
  <calcPr calcId="162913"/>
</workbook>
</file>

<file path=xl/calcChain.xml><?xml version="1.0" encoding="utf-8"?>
<calcChain xmlns="http://schemas.openxmlformats.org/spreadsheetml/2006/main">
  <c r="F22" i="32" l="1"/>
  <c r="F21" i="32"/>
  <c r="F20" i="32"/>
  <c r="F19" i="32"/>
  <c r="F16" i="32"/>
  <c r="F89" i="33" l="1"/>
  <c r="H86" i="33"/>
  <c r="F86" i="33" s="1"/>
  <c r="G51" i="33"/>
  <c r="G52" i="33"/>
  <c r="H52" i="33" l="1"/>
  <c r="L52" i="33"/>
  <c r="K52" i="33"/>
  <c r="J52" i="33"/>
  <c r="I52" i="33"/>
  <c r="F98" i="33" l="1"/>
  <c r="F97" i="33"/>
  <c r="F96" i="33"/>
  <c r="F95" i="33"/>
  <c r="F82" i="33"/>
  <c r="F81" i="33"/>
  <c r="F80" i="33"/>
  <c r="F79" i="33"/>
  <c r="F74" i="33"/>
  <c r="F73" i="33"/>
  <c r="F72" i="33"/>
  <c r="F71" i="33"/>
  <c r="F66" i="33"/>
  <c r="F65" i="33"/>
  <c r="F64" i="33"/>
  <c r="F63" i="33"/>
  <c r="F45" i="33"/>
  <c r="F44" i="33"/>
  <c r="F43" i="33"/>
  <c r="F42" i="33"/>
  <c r="F37" i="33"/>
  <c r="F36" i="33"/>
  <c r="F35" i="33"/>
  <c r="F29" i="33"/>
  <c r="F28" i="33"/>
  <c r="F27" i="33"/>
  <c r="F19" i="33"/>
  <c r="F18" i="33"/>
  <c r="F20" i="33"/>
  <c r="F41" i="33" l="1"/>
  <c r="F62" i="33"/>
  <c r="F70" i="33"/>
  <c r="F78" i="33"/>
  <c r="F94" i="33"/>
  <c r="F42" i="32" l="1"/>
  <c r="F50" i="32"/>
  <c r="F49" i="32"/>
  <c r="F74" i="32"/>
  <c r="F90" i="32"/>
  <c r="F114" i="32"/>
  <c r="F122" i="32"/>
  <c r="F130" i="32"/>
  <c r="F162" i="32"/>
  <c r="G127" i="32" l="1"/>
  <c r="M17" i="33" l="1"/>
  <c r="H29" i="32" l="1"/>
  <c r="G28" i="32"/>
  <c r="G18" i="32"/>
  <c r="H47" i="32"/>
  <c r="H119" i="32"/>
  <c r="H159" i="32"/>
  <c r="G193" i="32"/>
  <c r="G192" i="32"/>
  <c r="G191" i="32"/>
  <c r="G190" i="32"/>
  <c r="G189" i="32"/>
  <c r="G180" i="32"/>
  <c r="G179" i="32"/>
  <c r="G178" i="32"/>
  <c r="G177" i="32"/>
  <c r="G176" i="32"/>
  <c r="G167" i="32"/>
  <c r="G159" i="32"/>
  <c r="G151" i="32"/>
  <c r="G143" i="32"/>
  <c r="G135" i="32"/>
  <c r="G119" i="32"/>
  <c r="G111" i="32"/>
  <c r="G103" i="32"/>
  <c r="G87" i="32"/>
  <c r="G79" i="32"/>
  <c r="G71" i="32"/>
  <c r="G55" i="32"/>
  <c r="G47" i="32"/>
  <c r="G39" i="32"/>
  <c r="G31" i="32"/>
  <c r="G30" i="32"/>
  <c r="G29" i="32"/>
  <c r="G27" i="32"/>
  <c r="G17" i="32"/>
  <c r="G16" i="32"/>
  <c r="G15" i="32"/>
  <c r="G14" i="32"/>
  <c r="G13" i="32" l="1"/>
  <c r="G213" i="32"/>
  <c r="G212" i="32"/>
  <c r="G211" i="32"/>
  <c r="G210" i="32"/>
  <c r="G188" i="32"/>
  <c r="G175" i="32"/>
  <c r="G26" i="32"/>
  <c r="G15" i="33"/>
  <c r="G14" i="33"/>
  <c r="G107" i="33" s="1"/>
  <c r="H14" i="33"/>
  <c r="H15" i="33"/>
  <c r="G94" i="33"/>
  <c r="G78" i="33"/>
  <c r="G70" i="33"/>
  <c r="G62" i="33"/>
  <c r="H33" i="33"/>
  <c r="G21" i="33"/>
  <c r="G209" i="32" l="1"/>
  <c r="G34" i="33"/>
  <c r="F34" i="33" s="1"/>
  <c r="F33" i="33" s="1"/>
  <c r="G37" i="33"/>
  <c r="G16" i="33" s="1"/>
  <c r="G26" i="33"/>
  <c r="F26" i="33" s="1"/>
  <c r="F25" i="33" s="1"/>
  <c r="G29" i="33"/>
  <c r="G41" i="33"/>
  <c r="G25" i="33" l="1"/>
  <c r="G33" i="33"/>
  <c r="G13" i="33"/>
  <c r="G108" i="33"/>
  <c r="G12" i="33" l="1"/>
  <c r="M71" i="32"/>
  <c r="F163" i="32"/>
  <c r="F161" i="32"/>
  <c r="F160" i="32"/>
  <c r="O159" i="32"/>
  <c r="N159" i="32"/>
  <c r="M159" i="32"/>
  <c r="F159" i="32" s="1"/>
  <c r="E159" i="32"/>
  <c r="M180" i="32" l="1"/>
  <c r="O94" i="33" l="1"/>
  <c r="N94" i="33"/>
  <c r="M94" i="33"/>
  <c r="H94" i="33"/>
  <c r="E94" i="33"/>
  <c r="O78" i="33"/>
  <c r="N78" i="33"/>
  <c r="M78" i="33"/>
  <c r="H78" i="33"/>
  <c r="E78" i="33"/>
  <c r="O70" i="33"/>
  <c r="N70" i="33"/>
  <c r="M70" i="33"/>
  <c r="H70" i="33"/>
  <c r="E70" i="33"/>
  <c r="O62" i="33"/>
  <c r="N62" i="33"/>
  <c r="M62" i="33"/>
  <c r="H62" i="33"/>
  <c r="E62" i="33"/>
  <c r="O58" i="33"/>
  <c r="N58" i="33" s="1"/>
  <c r="O57" i="33"/>
  <c r="F57" i="33" s="1"/>
  <c r="O56" i="33"/>
  <c r="F56" i="33" s="1"/>
  <c r="O55" i="33"/>
  <c r="N55" i="33" s="1"/>
  <c r="H54" i="33"/>
  <c r="E54" i="33"/>
  <c r="O41" i="33"/>
  <c r="N41" i="33"/>
  <c r="M41" i="33"/>
  <c r="E41" i="33"/>
  <c r="O33" i="33"/>
  <c r="N33" i="33"/>
  <c r="M33" i="33"/>
  <c r="O25" i="33"/>
  <c r="N25" i="33"/>
  <c r="M25" i="33"/>
  <c r="H25" i="33"/>
  <c r="F21" i="33"/>
  <c r="F17" i="33" s="1"/>
  <c r="O17" i="33"/>
  <c r="N17" i="33"/>
  <c r="O16" i="33"/>
  <c r="N16" i="33"/>
  <c r="M16" i="33"/>
  <c r="H16" i="33"/>
  <c r="E16" i="33"/>
  <c r="O15" i="33"/>
  <c r="N15" i="33"/>
  <c r="M15" i="33"/>
  <c r="E15" i="33"/>
  <c r="O14" i="33"/>
  <c r="N14" i="33"/>
  <c r="M14" i="33"/>
  <c r="E14" i="33"/>
  <c r="O13" i="33"/>
  <c r="N13" i="33"/>
  <c r="M13" i="33"/>
  <c r="H13" i="33"/>
  <c r="E13" i="33"/>
  <c r="O50" i="33" l="1"/>
  <c r="O106" i="33" s="1"/>
  <c r="F13" i="33"/>
  <c r="F14" i="33"/>
  <c r="F15" i="33"/>
  <c r="M55" i="33"/>
  <c r="M50" i="33" s="1"/>
  <c r="N50" i="33"/>
  <c r="N106" i="33" s="1"/>
  <c r="H12" i="33"/>
  <c r="N12" i="33"/>
  <c r="O12" i="33"/>
  <c r="O52" i="33"/>
  <c r="O108" i="33" s="1"/>
  <c r="O53" i="33"/>
  <c r="O109" i="33" s="1"/>
  <c r="N51" i="33"/>
  <c r="N107" i="33" s="1"/>
  <c r="O51" i="33"/>
  <c r="M12" i="33"/>
  <c r="H107" i="33"/>
  <c r="H108" i="33"/>
  <c r="E12" i="33"/>
  <c r="F16" i="33"/>
  <c r="O54" i="33"/>
  <c r="N52" i="33"/>
  <c r="M58" i="33"/>
  <c r="N53" i="33"/>
  <c r="N109" i="33" s="1"/>
  <c r="N54" i="33"/>
  <c r="F12" i="33" l="1"/>
  <c r="M54" i="33"/>
  <c r="M51" i="33"/>
  <c r="F51" i="33" s="1"/>
  <c r="F107" i="33" s="1"/>
  <c r="O107" i="33"/>
  <c r="O105" i="33" s="1"/>
  <c r="O49" i="33"/>
  <c r="M106" i="33"/>
  <c r="M53" i="33"/>
  <c r="M109" i="33" s="1"/>
  <c r="N49" i="33"/>
  <c r="N108" i="33"/>
  <c r="N105" i="33" s="1"/>
  <c r="M52" i="33"/>
  <c r="F52" i="33" s="1"/>
  <c r="F108" i="33" s="1"/>
  <c r="H55" i="33"/>
  <c r="G55" i="33" s="1"/>
  <c r="F55" i="33" s="1"/>
  <c r="M107" i="33" l="1"/>
  <c r="M108" i="33"/>
  <c r="G50" i="33"/>
  <c r="M49" i="33"/>
  <c r="H58" i="33"/>
  <c r="H50" i="33"/>
  <c r="M105" i="33" l="1"/>
  <c r="F50" i="33"/>
  <c r="F106" i="33" s="1"/>
  <c r="G58" i="33"/>
  <c r="G54" i="33" s="1"/>
  <c r="F58" i="33"/>
  <c r="F54" i="33" s="1"/>
  <c r="G106" i="33"/>
  <c r="H53" i="33"/>
  <c r="G53" i="33" s="1"/>
  <c r="G109" i="33" s="1"/>
  <c r="H106" i="33"/>
  <c r="H49" i="33" l="1"/>
  <c r="G105" i="33"/>
  <c r="G49" i="33"/>
  <c r="H109" i="33"/>
  <c r="H105" i="33" s="1"/>
  <c r="F53" i="33"/>
  <c r="F109" i="33" s="1"/>
  <c r="F49" i="33" l="1"/>
  <c r="F105" i="33" s="1"/>
  <c r="F106" i="32"/>
  <c r="F171" i="32" l="1"/>
  <c r="F170" i="32"/>
  <c r="F169" i="32"/>
  <c r="F168" i="32"/>
  <c r="O167" i="32"/>
  <c r="N167" i="32"/>
  <c r="M167" i="32"/>
  <c r="H167" i="32"/>
  <c r="E167" i="32"/>
  <c r="F167" i="32" l="1"/>
  <c r="H193" i="32" l="1"/>
  <c r="H135" i="32"/>
  <c r="H127" i="32"/>
  <c r="H111" i="32"/>
  <c r="H103" i="32"/>
  <c r="H87" i="32"/>
  <c r="H79" i="32"/>
  <c r="H71" i="32"/>
  <c r="F71" i="32" s="1"/>
  <c r="H63" i="32"/>
  <c r="H55" i="32"/>
  <c r="H39" i="32"/>
  <c r="H31" i="32"/>
  <c r="H18" i="32"/>
  <c r="E209" i="32"/>
  <c r="E14" i="32" s="1"/>
  <c r="F205" i="32"/>
  <c r="F204" i="32"/>
  <c r="F203" i="32"/>
  <c r="F202" i="32"/>
  <c r="O201" i="32"/>
  <c r="N201" i="32"/>
  <c r="M201" i="32"/>
  <c r="H201" i="32"/>
  <c r="E201" i="32"/>
  <c r="F197" i="32"/>
  <c r="F196" i="32"/>
  <c r="F195" i="32"/>
  <c r="F194" i="32"/>
  <c r="O193" i="32"/>
  <c r="N193" i="32"/>
  <c r="M193" i="32"/>
  <c r="E193" i="32"/>
  <c r="O192" i="32"/>
  <c r="N192" i="32"/>
  <c r="M192" i="32"/>
  <c r="H192" i="32"/>
  <c r="O191" i="32"/>
  <c r="N191" i="32"/>
  <c r="M191" i="32"/>
  <c r="F191" i="32" s="1"/>
  <c r="O190" i="32"/>
  <c r="N190" i="32"/>
  <c r="M190" i="32"/>
  <c r="H190" i="32"/>
  <c r="O189" i="32"/>
  <c r="N189" i="32"/>
  <c r="M189" i="32"/>
  <c r="H189" i="32"/>
  <c r="F184" i="32"/>
  <c r="F183" i="32"/>
  <c r="F182" i="32"/>
  <c r="F181" i="32"/>
  <c r="O180" i="32"/>
  <c r="N180" i="32"/>
  <c r="H180" i="32"/>
  <c r="E180" i="32"/>
  <c r="O179" i="32"/>
  <c r="N179" i="32"/>
  <c r="M179" i="32"/>
  <c r="H179" i="32"/>
  <c r="O178" i="32"/>
  <c r="N178" i="32"/>
  <c r="M178" i="32"/>
  <c r="H178" i="32"/>
  <c r="O177" i="32"/>
  <c r="N177" i="32"/>
  <c r="M177" i="32"/>
  <c r="H177" i="32"/>
  <c r="O176" i="32"/>
  <c r="N176" i="32"/>
  <c r="M176" i="32"/>
  <c r="H176" i="32"/>
  <c r="F155" i="32"/>
  <c r="F154" i="32"/>
  <c r="F153" i="32"/>
  <c r="F152" i="32"/>
  <c r="O151" i="32"/>
  <c r="N151" i="32"/>
  <c r="M151" i="32"/>
  <c r="H151" i="32"/>
  <c r="E151" i="32"/>
  <c r="F147" i="32"/>
  <c r="F146" i="32"/>
  <c r="F145" i="32"/>
  <c r="F144" i="32"/>
  <c r="O143" i="32"/>
  <c r="N143" i="32"/>
  <c r="M143" i="32"/>
  <c r="H143" i="32"/>
  <c r="E143" i="32"/>
  <c r="F139" i="32"/>
  <c r="F138" i="32"/>
  <c r="F137" i="32"/>
  <c r="F136" i="32"/>
  <c r="O135" i="32"/>
  <c r="N135" i="32"/>
  <c r="M135" i="32"/>
  <c r="E135" i="32"/>
  <c r="F131" i="32"/>
  <c r="F129" i="32"/>
  <c r="F128" i="32"/>
  <c r="O127" i="32"/>
  <c r="N127" i="32"/>
  <c r="M127" i="32"/>
  <c r="E127" i="32"/>
  <c r="F123" i="32"/>
  <c r="F121" i="32"/>
  <c r="F120" i="32"/>
  <c r="O119" i="32"/>
  <c r="N119" i="32"/>
  <c r="M119" i="32"/>
  <c r="E119" i="32"/>
  <c r="F115" i="32"/>
  <c r="F113" i="32"/>
  <c r="F112" i="32"/>
  <c r="O111" i="32"/>
  <c r="N111" i="32"/>
  <c r="M111" i="32"/>
  <c r="E111" i="32"/>
  <c r="F107" i="32"/>
  <c r="F105" i="32"/>
  <c r="F104" i="32"/>
  <c r="O103" i="32"/>
  <c r="N103" i="32"/>
  <c r="M103" i="32"/>
  <c r="E103" i="32"/>
  <c r="F99" i="32"/>
  <c r="F97" i="32"/>
  <c r="F96" i="32"/>
  <c r="O95" i="32"/>
  <c r="N95" i="32"/>
  <c r="M95" i="32"/>
  <c r="H95" i="32"/>
  <c r="E95" i="32"/>
  <c r="F91" i="32"/>
  <c r="F89" i="32"/>
  <c r="E89" i="32" s="1"/>
  <c r="F88" i="32"/>
  <c r="E88" i="32" s="1"/>
  <c r="O87" i="32"/>
  <c r="F87" i="32" s="1"/>
  <c r="N87" i="32"/>
  <c r="M87" i="32"/>
  <c r="F83" i="32"/>
  <c r="F81" i="32"/>
  <c r="F80" i="32"/>
  <c r="O79" i="32"/>
  <c r="N79" i="32"/>
  <c r="M79" i="32"/>
  <c r="E79" i="32"/>
  <c r="F75" i="32"/>
  <c r="F73" i="32"/>
  <c r="F72" i="32"/>
  <c r="O71" i="32"/>
  <c r="N71" i="32"/>
  <c r="E71" i="32"/>
  <c r="F67" i="32"/>
  <c r="F66" i="32"/>
  <c r="F65" i="32"/>
  <c r="F64" i="32"/>
  <c r="O63" i="32"/>
  <c r="N63" i="32"/>
  <c r="M63" i="32"/>
  <c r="E63" i="32"/>
  <c r="F59" i="32"/>
  <c r="F58" i="32"/>
  <c r="F57" i="32"/>
  <c r="F56" i="32"/>
  <c r="O55" i="32"/>
  <c r="N55" i="32"/>
  <c r="M55" i="32"/>
  <c r="E55" i="32"/>
  <c r="F51" i="32"/>
  <c r="F48" i="32"/>
  <c r="O47" i="32"/>
  <c r="N47" i="32"/>
  <c r="M47" i="32"/>
  <c r="E47" i="32"/>
  <c r="F43" i="32"/>
  <c r="F41" i="32"/>
  <c r="F40" i="32"/>
  <c r="O39" i="32"/>
  <c r="N39" i="32"/>
  <c r="M39" i="32"/>
  <c r="E39" i="32"/>
  <c r="F35" i="32"/>
  <c r="F34" i="32"/>
  <c r="F33" i="32"/>
  <c r="F32" i="32"/>
  <c r="O31" i="32"/>
  <c r="N31" i="32"/>
  <c r="M31" i="32"/>
  <c r="E31" i="32"/>
  <c r="O30" i="32"/>
  <c r="N30" i="32"/>
  <c r="M30" i="32"/>
  <c r="H30" i="32"/>
  <c r="O29" i="32"/>
  <c r="N29" i="32"/>
  <c r="M29" i="32"/>
  <c r="O28" i="32"/>
  <c r="N28" i="32"/>
  <c r="M28" i="32"/>
  <c r="H28" i="32"/>
  <c r="O27" i="32"/>
  <c r="N27" i="32"/>
  <c r="M27" i="32"/>
  <c r="H27" i="32"/>
  <c r="O18" i="32"/>
  <c r="N18" i="32"/>
  <c r="M18" i="32"/>
  <c r="E18" i="32"/>
  <c r="O17" i="32"/>
  <c r="N17" i="32"/>
  <c r="M17" i="32"/>
  <c r="H17" i="32"/>
  <c r="E17" i="32"/>
  <c r="O16" i="32"/>
  <c r="N16" i="32"/>
  <c r="M16" i="32"/>
  <c r="H16" i="32"/>
  <c r="E16" i="32"/>
  <c r="O15" i="32"/>
  <c r="N15" i="32"/>
  <c r="M15" i="32"/>
  <c r="H15" i="32"/>
  <c r="E15" i="32"/>
  <c r="O14" i="32"/>
  <c r="N14" i="32"/>
  <c r="M14" i="32"/>
  <c r="H14" i="32"/>
  <c r="F28" i="32" l="1"/>
  <c r="F119" i="32"/>
  <c r="F47" i="32"/>
  <c r="F39" i="32"/>
  <c r="F127" i="32"/>
  <c r="F111" i="32"/>
  <c r="F15" i="32"/>
  <c r="F29" i="32"/>
  <c r="F176" i="32"/>
  <c r="F177" i="32"/>
  <c r="F178" i="32"/>
  <c r="O213" i="32"/>
  <c r="H175" i="32"/>
  <c r="N210" i="32"/>
  <c r="H26" i="32"/>
  <c r="H212" i="32"/>
  <c r="H188" i="32"/>
  <c r="H213" i="32"/>
  <c r="M26" i="32"/>
  <c r="F63" i="32"/>
  <c r="F143" i="32"/>
  <c r="F180" i="32"/>
  <c r="F151" i="32"/>
  <c r="N212" i="32"/>
  <c r="O188" i="32"/>
  <c r="M213" i="32"/>
  <c r="O175" i="32"/>
  <c r="M13" i="32"/>
  <c r="F27" i="32"/>
  <c r="F30" i="32"/>
  <c r="H13" i="32"/>
  <c r="F13" i="32" s="1"/>
  <c r="F18" i="32"/>
  <c r="O13" i="32"/>
  <c r="N26" i="32"/>
  <c r="F79" i="32"/>
  <c r="F95" i="32"/>
  <c r="M175" i="32"/>
  <c r="F190" i="32"/>
  <c r="F193" i="32"/>
  <c r="E13" i="32"/>
  <c r="N211" i="32"/>
  <c r="N213" i="32"/>
  <c r="O26" i="32"/>
  <c r="F55" i="32"/>
  <c r="F103" i="32"/>
  <c r="F135" i="32"/>
  <c r="N175" i="32"/>
  <c r="M188" i="32"/>
  <c r="O212" i="32"/>
  <c r="N188" i="32"/>
  <c r="M210" i="32"/>
  <c r="O211" i="32"/>
  <c r="M212" i="32"/>
  <c r="F31" i="32"/>
  <c r="M211" i="32"/>
  <c r="F201" i="32"/>
  <c r="N13" i="32"/>
  <c r="F17" i="32"/>
  <c r="F14" i="32"/>
  <c r="H210" i="32"/>
  <c r="H211" i="32"/>
  <c r="O210" i="32"/>
  <c r="M209" i="32" l="1"/>
  <c r="F211" i="32"/>
  <c r="F188" i="32"/>
  <c r="N209" i="32"/>
  <c r="H209" i="32"/>
  <c r="F26" i="32"/>
  <c r="F212" i="32"/>
  <c r="F175" i="32"/>
  <c r="O209" i="32"/>
  <c r="F213" i="32"/>
  <c r="F210" i="32"/>
  <c r="F209" i="32" l="1"/>
</calcChain>
</file>

<file path=xl/sharedStrings.xml><?xml version="1.0" encoding="utf-8"?>
<sst xmlns="http://schemas.openxmlformats.org/spreadsheetml/2006/main" count="908" uniqueCount="169">
  <si>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</si>
  <si>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</si>
  <si>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</si>
  <si>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</si>
  <si>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</si>
  <si>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</si>
  <si>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</si>
  <si>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</si>
  <si>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</si>
  <si>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</si>
  <si>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</si>
  <si>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</si>
  <si>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</si>
  <si>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</si>
  <si>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</si>
  <si>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</si>
  <si>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</si>
  <si>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</si>
  <si>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</si>
  <si>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</si>
  <si>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</si>
  <si>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</si>
  <si>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</si>
  <si>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</si>
  <si>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</si>
  <si>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</si>
  <si>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</si>
  <si>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</si>
  <si>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</si>
  <si>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</si>
  <si>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</si>
  <si>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</si>
  <si>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</si>
  <si>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</si>
  <si>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</si>
  <si>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</si>
  <si>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</si>
  <si>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</si>
  <si>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</si>
  <si>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</si>
  <si>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</si>
  <si>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</si>
  <si>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</si>
  <si>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</si>
  <si>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</si>
  <si>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</si>
  <si>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</si>
  <si>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</si>
  <si>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</si>
  <si>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</si>
  <si>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</si>
  <si>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</si>
  <si>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</si>
  <si>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</si>
  <si>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</si>
  <si>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</si>
  <si>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</si>
  <si>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</si>
  <si>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</si>
  <si>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</si>
  <si>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</si>
  <si>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</si>
  <si>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</si>
  <si>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</si>
  <si>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</si>
  <si>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</si>
  <si>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</si>
  <si>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</si>
  <si>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</si>
  <si>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</si>
  <si>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</si>
  <si>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</si>
  <si>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</si>
  <si>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</si>
  <si>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</si>
  <si>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</si>
  <si>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</si>
  <si>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</si>
  <si>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</si>
  <si>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</si>
  <si>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</si>
  <si>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</si>
  <si>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</si>
  <si>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</si>
  <si>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</si>
  <si>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</si>
  <si>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</si>
  <si>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</si>
  <si>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</si>
  <si>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</si>
  <si>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 xml:space="preserve">2.17. </t>
  </si>
  <si>
    <t xml:space="preserve">Мероприятие 01.52.
Муниципальное задание МБУ "Комбинат благоустройства" на создание ЕЦУР
</t>
  </si>
  <si>
    <t>Количество созданных ЕЦУР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</si>
  <si>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</si>
  <si>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</si>
  <si>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</si>
  <si>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</si>
  <si>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</si>
  <si>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</si>
  <si>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</si>
  <si>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</si>
  <si>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</si>
  <si>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</si>
  <si>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 xml:space="preserve">1.2. </t>
  </si>
  <si>
    <t>Количество установленных шкафов управления наружным освещением, ед.</t>
  </si>
  <si>
    <t>4</t>
  </si>
  <si>
    <t>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</si>
  <si>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</si>
  <si>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</si>
  <si>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</si>
  <si>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</si>
  <si>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</si>
  <si>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</si>
  <si>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</si>
  <si>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</si>
  <si>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Установлены детские, игровые площадки за счет средств городского округа Домодедово, ед.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</si>
  <si>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</si>
  <si>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</si>
  <si>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</si>
  <si>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</si>
  <si>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</si>
  <si>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2023 год</t>
  </si>
  <si>
    <t>10</t>
  </si>
  <si>
    <t xml:space="preserve">2.18. 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</si>
  <si>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</si>
  <si>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</si>
  <si>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</si>
  <si>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</si>
  <si>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</si>
  <si>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</si>
  <si>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</si>
  <si>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</si>
  <si>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</si>
  <si>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</si>
  <si>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</si>
  <si>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</si>
  <si>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</si>
  <si>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 xml:space="preserve">Мероприятие 03.01. Мероприятие в рамках ГП МО - Ремонт подъездов в многоквартирных домах
</t>
  </si>
  <si>
    <t>Проведен ремонт подъездов МКД, ед.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</si>
  <si>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</si>
  <si>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</si>
  <si>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</si>
  <si>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В городском округе Домодедово созданы административные комиссии, уполномоченные рассматривать дела об административных правонарушениях в сфере благоустройства, ед.</t>
  </si>
  <si>
    <t>Приобретена коммунальная техника, ед.</t>
  </si>
  <si>
    <t>8</t>
  </si>
  <si>
    <t>Благоустроены дворовые территории за счет средств городского округа Домодедово Московской области, ед.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</si>
  <si>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</si>
  <si>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</si>
  <si>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</si>
  <si>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</si>
  <si>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</si>
  <si>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 xml:space="preserve">Приложение  № 4 к постановлению Администрации городского округа Домодедово </t>
  </si>
  <si>
    <t>Обеспечено содержание общественных пространств (за исключением парков культуры и отдыха), тыс. кв. м</t>
  </si>
  <si>
    <t>Мероприятие 01.17. Комплексное благоустройство дворовых территорий (установка новых и замена существующих элементов)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</si>
  <si>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</si>
  <si>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</si>
  <si>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</si>
  <si>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>32</t>
  </si>
  <si>
    <t>91</t>
  </si>
  <si>
    <t>81</t>
  </si>
  <si>
    <t>748,71</t>
  </si>
  <si>
    <t>262,73</t>
  </si>
  <si>
    <t>2.4.</t>
  </si>
  <si>
    <t xml:space="preserve">2.6. 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</si>
  <si>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</si>
  <si>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Приложение  № 3 к постановлению Администрации городского округа Домодедово 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</si>
  <si>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</si>
  <si>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>от 24.04.2024 № 2026</t>
  </si>
  <si>
    <t>от  24.04.2024 №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</si>
</sst>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protection locked="0"/>
    </xf>
    <xf numFmtId="0" fontId="6" fillId="0" borderId="0"/>
  </cellStyleXfs>
  <cellXfs count="150">
    <xf numFmtId="0" fontId="0" fillId="0" borderId="0" xfId="0"/>
    <xf numFmtId="0" fontId="8" fillId="0" borderId="0" xfId="0" applyFont="1" applyFill="1"/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2" fontId="6" fillId="0" borderId="0" xfId="0" applyNumberFormat="1" applyFont="1" applyFill="1"/>
    <xf numFmtId="0" fontId="2" fillId="0" borderId="0" xfId="0" applyFont="1" applyFill="1"/>
    <xf numFmtId="0" fontId="9" fillId="0" borderId="0" xfId="0" applyFont="1" applyFill="1"/>
    <xf numFmtId="4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1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16" fontId="3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abSelected="1" view="pageBreakPreview" zoomScale="90" zoomScaleNormal="100" zoomScaleSheetLayoutView="90" workbookViewId="0">
      <selection activeCell="H18" sqref="H18:L18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13" customWidth="1"/>
    <col min="7" max="7" width="14.5703125" style="5" customWidth="1"/>
    <col min="8" max="8" width="9.85546875" style="13" customWidth="1"/>
    <col min="9" max="9" width="7.7109375" style="13" customWidth="1"/>
    <col min="10" max="10" width="9.140625" style="13" customWidth="1"/>
    <col min="11" max="12" width="7.710937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16384" width="9.140625" style="15"/>
  </cols>
  <sheetData>
    <row r="1" spans="1:16" s="1" customFormat="1" ht="15.75" x14ac:dyDescent="0.25">
      <c r="A1" s="10"/>
      <c r="B1" s="18"/>
      <c r="C1" s="18"/>
      <c r="D1" s="18"/>
      <c r="E1" s="18"/>
      <c r="F1" s="18"/>
      <c r="H1" s="18"/>
      <c r="I1" s="18"/>
      <c r="J1" s="18"/>
      <c r="K1" s="18"/>
      <c r="L1" s="18"/>
      <c r="P1" s="38" t="s">
        <v>165</v>
      </c>
    </row>
    <row r="2" spans="1:16" s="1" customFormat="1" ht="15.75" x14ac:dyDescent="0.25">
      <c r="A2" s="10"/>
      <c r="B2" s="18"/>
      <c r="C2" s="18"/>
      <c r="D2" s="18"/>
      <c r="E2" s="18"/>
      <c r="F2" s="18"/>
      <c r="H2" s="18"/>
      <c r="I2" s="18"/>
      <c r="J2" s="18"/>
      <c r="K2" s="18"/>
      <c r="L2" s="18"/>
      <c r="P2" s="38"/>
    </row>
    <row r="3" spans="1:16" s="1" customFormat="1" ht="15.75" x14ac:dyDescent="0.25">
      <c r="A3" s="10"/>
      <c r="B3" s="18"/>
      <c r="C3" s="18"/>
      <c r="D3" s="18"/>
      <c r="E3" s="18"/>
      <c r="F3" s="18"/>
      <c r="H3" s="18"/>
      <c r="I3" s="18"/>
      <c r="J3" s="18"/>
      <c r="K3" s="18"/>
      <c r="L3" s="18"/>
      <c r="P3" s="38" t="s">
        <v>167</v>
      </c>
    </row>
    <row r="4" spans="1:16" s="1" customFormat="1" ht="15.75" x14ac:dyDescent="0.25">
      <c r="A4" s="10"/>
      <c r="B4" s="18"/>
      <c r="C4" s="18"/>
      <c r="D4" s="18"/>
      <c r="E4" s="18"/>
      <c r="F4" s="18"/>
      <c r="H4" s="18"/>
      <c r="I4" s="18"/>
      <c r="J4" s="18"/>
      <c r="K4" s="18"/>
      <c r="L4" s="18"/>
      <c r="P4" s="38"/>
    </row>
    <row r="5" spans="1:16" s="1" customFormat="1" ht="15.75" x14ac:dyDescent="0.2">
      <c r="A5" s="129" t="s">
        <v>146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s="14" customFormat="1" ht="15.75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ht="22.5" customHeight="1" x14ac:dyDescent="0.2">
      <c r="A7" s="129" t="s">
        <v>108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8" spans="1:16" s="14" customFormat="1" ht="15.75" x14ac:dyDescent="0.2">
      <c r="A8" s="7"/>
      <c r="B8" s="7"/>
      <c r="C8" s="7"/>
      <c r="D8" s="7"/>
      <c r="E8" s="4"/>
      <c r="F8" s="11"/>
      <c r="G8" s="4"/>
      <c r="H8" s="11"/>
      <c r="I8" s="11"/>
      <c r="J8" s="11"/>
      <c r="K8" s="11"/>
      <c r="L8" s="11"/>
      <c r="M8" s="4"/>
      <c r="N8" s="4"/>
      <c r="O8" s="4"/>
      <c r="P8" s="4"/>
    </row>
    <row r="9" spans="1:16" ht="18" customHeight="1" x14ac:dyDescent="0.2">
      <c r="A9" s="73" t="s">
        <v>3</v>
      </c>
      <c r="B9" s="73" t="s">
        <v>13</v>
      </c>
      <c r="C9" s="73" t="s">
        <v>14</v>
      </c>
      <c r="D9" s="73" t="s">
        <v>6</v>
      </c>
      <c r="E9" s="134" t="s">
        <v>21</v>
      </c>
      <c r="F9" s="135" t="s">
        <v>15</v>
      </c>
      <c r="G9" s="130" t="s">
        <v>7</v>
      </c>
      <c r="H9" s="131"/>
      <c r="I9" s="131"/>
      <c r="J9" s="131"/>
      <c r="K9" s="131"/>
      <c r="L9" s="131"/>
      <c r="M9" s="131"/>
      <c r="N9" s="131"/>
      <c r="O9" s="132"/>
      <c r="P9" s="135" t="s">
        <v>9</v>
      </c>
    </row>
    <row r="10" spans="1:16" ht="42" customHeight="1" x14ac:dyDescent="0.2">
      <c r="A10" s="73"/>
      <c r="B10" s="73"/>
      <c r="C10" s="73"/>
      <c r="D10" s="73"/>
      <c r="E10" s="134"/>
      <c r="F10" s="136"/>
      <c r="G10" s="45" t="s">
        <v>121</v>
      </c>
      <c r="H10" s="128" t="s">
        <v>26</v>
      </c>
      <c r="I10" s="137"/>
      <c r="J10" s="137"/>
      <c r="K10" s="137"/>
      <c r="L10" s="127"/>
      <c r="M10" s="41" t="s">
        <v>33</v>
      </c>
      <c r="N10" s="41" t="s">
        <v>34</v>
      </c>
      <c r="O10" s="41" t="s">
        <v>35</v>
      </c>
      <c r="P10" s="136"/>
    </row>
    <row r="11" spans="1:16" ht="15" x14ac:dyDescent="0.2">
      <c r="A11" s="43">
        <v>1</v>
      </c>
      <c r="B11" s="43">
        <v>2</v>
      </c>
      <c r="C11" s="43">
        <v>3</v>
      </c>
      <c r="D11" s="43">
        <v>4</v>
      </c>
      <c r="E11" s="8">
        <v>5</v>
      </c>
      <c r="F11" s="37">
        <v>5</v>
      </c>
      <c r="G11" s="37">
        <v>6</v>
      </c>
      <c r="H11" s="130">
        <v>7</v>
      </c>
      <c r="I11" s="131"/>
      <c r="J11" s="131"/>
      <c r="K11" s="131"/>
      <c r="L11" s="132"/>
      <c r="M11" s="37">
        <v>8</v>
      </c>
      <c r="N11" s="37">
        <v>9</v>
      </c>
      <c r="O11" s="37">
        <v>10</v>
      </c>
      <c r="P11" s="37">
        <v>11</v>
      </c>
    </row>
    <row r="12" spans="1:16" ht="18" customHeight="1" x14ac:dyDescent="0.2">
      <c r="A12" s="118" t="s">
        <v>4</v>
      </c>
      <c r="B12" s="138" t="s">
        <v>36</v>
      </c>
      <c r="C12" s="106" t="s">
        <v>38</v>
      </c>
      <c r="D12" s="42" t="s">
        <v>2</v>
      </c>
      <c r="E12" s="25">
        <f>SUM(E13:E16)</f>
        <v>0</v>
      </c>
      <c r="F12" s="21">
        <f>SUM(G12:O12)</f>
        <v>600422.17000000004</v>
      </c>
      <c r="G12" s="25">
        <f>SUM(G13:G16)</f>
        <v>291669.27</v>
      </c>
      <c r="H12" s="90">
        <f>SUM(H13:L16)</f>
        <v>96140</v>
      </c>
      <c r="I12" s="91"/>
      <c r="J12" s="91"/>
      <c r="K12" s="91"/>
      <c r="L12" s="92"/>
      <c r="M12" s="25">
        <f>SUM(M13:M16)</f>
        <v>212612.9</v>
      </c>
      <c r="N12" s="25">
        <f>SUM(N13:N16)</f>
        <v>0</v>
      </c>
      <c r="O12" s="25">
        <f>SUM(O13:O16)</f>
        <v>0</v>
      </c>
      <c r="P12" s="93" t="s">
        <v>93</v>
      </c>
    </row>
    <row r="13" spans="1:16" ht="21" customHeight="1" x14ac:dyDescent="0.2">
      <c r="A13" s="119"/>
      <c r="B13" s="139"/>
      <c r="C13" s="106"/>
      <c r="D13" s="42" t="s">
        <v>1</v>
      </c>
      <c r="E13" s="25">
        <f>E18+E26+E34+E42</f>
        <v>0</v>
      </c>
      <c r="F13" s="25">
        <f>SUM(G13:O13)</f>
        <v>142109.78</v>
      </c>
      <c r="G13" s="25">
        <f>G18+G34+G42</f>
        <v>142109.78</v>
      </c>
      <c r="H13" s="90">
        <f>H18+L34+L42+H26</f>
        <v>0</v>
      </c>
      <c r="I13" s="91"/>
      <c r="J13" s="91"/>
      <c r="K13" s="91"/>
      <c r="L13" s="92"/>
      <c r="M13" s="25">
        <f>M18+M34+M42</f>
        <v>0</v>
      </c>
      <c r="N13" s="25">
        <f>N18+N34+N42</f>
        <v>0</v>
      </c>
      <c r="O13" s="25">
        <f>O18+O34+O42</f>
        <v>0</v>
      </c>
      <c r="P13" s="93"/>
    </row>
    <row r="14" spans="1:16" ht="28.5" x14ac:dyDescent="0.2">
      <c r="A14" s="119"/>
      <c r="B14" s="139"/>
      <c r="C14" s="106"/>
      <c r="D14" s="42" t="s">
        <v>5</v>
      </c>
      <c r="E14" s="25">
        <f>E35+E19+E27+E43</f>
        <v>0</v>
      </c>
      <c r="F14" s="25">
        <f>SUM(G14:O14)</f>
        <v>249314.22</v>
      </c>
      <c r="G14" s="25">
        <f>G19+G35+G43+G27</f>
        <v>48933.590000000004</v>
      </c>
      <c r="H14" s="90">
        <f>H19+H35+H43+H27</f>
        <v>62394.86</v>
      </c>
      <c r="I14" s="91"/>
      <c r="J14" s="91"/>
      <c r="K14" s="91"/>
      <c r="L14" s="92"/>
      <c r="M14" s="25">
        <f>M19+M35+M43+M27</f>
        <v>137985.76999999999</v>
      </c>
      <c r="N14" s="25">
        <f t="shared" ref="N14:O16" si="0">N19+N35+N43</f>
        <v>0</v>
      </c>
      <c r="O14" s="25">
        <f t="shared" si="0"/>
        <v>0</v>
      </c>
      <c r="P14" s="93"/>
    </row>
    <row r="15" spans="1:16" ht="28.5" x14ac:dyDescent="0.2">
      <c r="A15" s="119"/>
      <c r="B15" s="139"/>
      <c r="C15" s="106"/>
      <c r="D15" s="42" t="s">
        <v>12</v>
      </c>
      <c r="E15" s="25">
        <f>E36+E20+E28+E44</f>
        <v>0</v>
      </c>
      <c r="F15" s="25">
        <f>SUM(G15:O15)</f>
        <v>208998.16999999998</v>
      </c>
      <c r="G15" s="25">
        <f>G20+G36+G44+G28</f>
        <v>100625.9</v>
      </c>
      <c r="H15" s="90">
        <f>H20+H36+H44+H28</f>
        <v>33745.14</v>
      </c>
      <c r="I15" s="91"/>
      <c r="J15" s="91"/>
      <c r="K15" s="91"/>
      <c r="L15" s="92"/>
      <c r="M15" s="25">
        <f>M20+M36+M44+M28</f>
        <v>74627.13</v>
      </c>
      <c r="N15" s="25">
        <f t="shared" si="0"/>
        <v>0</v>
      </c>
      <c r="O15" s="25">
        <f t="shared" si="0"/>
        <v>0</v>
      </c>
      <c r="P15" s="93"/>
    </row>
    <row r="16" spans="1:16" ht="15.75" customHeight="1" x14ac:dyDescent="0.2">
      <c r="A16" s="120"/>
      <c r="B16" s="140"/>
      <c r="C16" s="106"/>
      <c r="D16" s="42" t="s">
        <v>18</v>
      </c>
      <c r="E16" s="25">
        <f>E37</f>
        <v>0</v>
      </c>
      <c r="F16" s="25">
        <f>SUM(H16:O16)</f>
        <v>0</v>
      </c>
      <c r="G16" s="25">
        <f>G21+G37+G45</f>
        <v>0</v>
      </c>
      <c r="H16" s="90">
        <f>H21+L37+L45</f>
        <v>0</v>
      </c>
      <c r="I16" s="91"/>
      <c r="J16" s="91"/>
      <c r="K16" s="91"/>
      <c r="L16" s="92"/>
      <c r="M16" s="25">
        <f>M21+M37+M45</f>
        <v>0</v>
      </c>
      <c r="N16" s="25">
        <f t="shared" si="0"/>
        <v>0</v>
      </c>
      <c r="O16" s="25">
        <f t="shared" si="0"/>
        <v>0</v>
      </c>
      <c r="P16" s="93"/>
    </row>
    <row r="17" spans="1:16" ht="15" customHeight="1" x14ac:dyDescent="0.2">
      <c r="A17" s="118" t="s">
        <v>10</v>
      </c>
      <c r="B17" s="121" t="s">
        <v>61</v>
      </c>
      <c r="C17" s="73" t="s">
        <v>38</v>
      </c>
      <c r="D17" s="36" t="s">
        <v>2</v>
      </c>
      <c r="E17" s="3">
        <v>0</v>
      </c>
      <c r="F17" s="27">
        <f>SUM(F18:F21)</f>
        <v>501894.89999999997</v>
      </c>
      <c r="G17" s="44">
        <v>289282</v>
      </c>
      <c r="H17" s="74">
        <v>0</v>
      </c>
      <c r="I17" s="75"/>
      <c r="J17" s="75"/>
      <c r="K17" s="75"/>
      <c r="L17" s="76"/>
      <c r="M17" s="3">
        <f>SUM(M18:M21)</f>
        <v>212612.9</v>
      </c>
      <c r="N17" s="3">
        <f>SUM(N18:N21)</f>
        <v>0</v>
      </c>
      <c r="O17" s="3">
        <f>SUM(O18:O21)</f>
        <v>0</v>
      </c>
      <c r="P17" s="93" t="s">
        <v>93</v>
      </c>
    </row>
    <row r="18" spans="1:16" ht="15" x14ac:dyDescent="0.2">
      <c r="A18" s="119"/>
      <c r="B18" s="121"/>
      <c r="C18" s="73"/>
      <c r="D18" s="36" t="s">
        <v>1</v>
      </c>
      <c r="E18" s="3">
        <v>0</v>
      </c>
      <c r="F18" s="27">
        <f>SUM(G18:O18)</f>
        <v>142109.78</v>
      </c>
      <c r="G18" s="44">
        <v>142109.78</v>
      </c>
      <c r="H18" s="74">
        <v>0</v>
      </c>
      <c r="I18" s="75"/>
      <c r="J18" s="75"/>
      <c r="K18" s="75"/>
      <c r="L18" s="76"/>
      <c r="M18" s="3">
        <v>0</v>
      </c>
      <c r="N18" s="3">
        <v>0</v>
      </c>
      <c r="O18" s="3">
        <v>0</v>
      </c>
      <c r="P18" s="93"/>
    </row>
    <row r="19" spans="1:16" ht="30" x14ac:dyDescent="0.2">
      <c r="A19" s="119"/>
      <c r="B19" s="121"/>
      <c r="C19" s="73"/>
      <c r="D19" s="36" t="s">
        <v>5</v>
      </c>
      <c r="E19" s="3">
        <v>0</v>
      </c>
      <c r="F19" s="27">
        <f>SUM(G19:O19)</f>
        <v>185355.69999999998</v>
      </c>
      <c r="G19" s="44">
        <v>47369.93</v>
      </c>
      <c r="H19" s="74">
        <v>0</v>
      </c>
      <c r="I19" s="75"/>
      <c r="J19" s="75"/>
      <c r="K19" s="75"/>
      <c r="L19" s="76"/>
      <c r="M19" s="3">
        <v>137985.76999999999</v>
      </c>
      <c r="N19" s="3">
        <v>0</v>
      </c>
      <c r="O19" s="3">
        <v>0</v>
      </c>
      <c r="P19" s="93"/>
    </row>
    <row r="20" spans="1:16" ht="30" x14ac:dyDescent="0.2">
      <c r="A20" s="119"/>
      <c r="B20" s="121"/>
      <c r="C20" s="73"/>
      <c r="D20" s="36" t="s">
        <v>12</v>
      </c>
      <c r="E20" s="3">
        <v>0</v>
      </c>
      <c r="F20" s="27">
        <f>SUM(G20:O20)</f>
        <v>174429.41999999998</v>
      </c>
      <c r="G20" s="44">
        <v>99802.29</v>
      </c>
      <c r="H20" s="74">
        <v>0</v>
      </c>
      <c r="I20" s="75"/>
      <c r="J20" s="75"/>
      <c r="K20" s="75"/>
      <c r="L20" s="76"/>
      <c r="M20" s="3">
        <v>74627.13</v>
      </c>
      <c r="N20" s="3">
        <v>0</v>
      </c>
      <c r="O20" s="3">
        <v>0</v>
      </c>
      <c r="P20" s="93"/>
    </row>
    <row r="21" spans="1:16" ht="15" x14ac:dyDescent="0.2">
      <c r="A21" s="119"/>
      <c r="B21" s="121"/>
      <c r="C21" s="73"/>
      <c r="D21" s="36" t="s">
        <v>18</v>
      </c>
      <c r="E21" s="3">
        <v>0</v>
      </c>
      <c r="F21" s="27">
        <f>SUM(H21:O21)</f>
        <v>0</v>
      </c>
      <c r="G21" s="44">
        <f t="shared" ref="G21" si="1">H21</f>
        <v>0</v>
      </c>
      <c r="H21" s="122">
        <v>0</v>
      </c>
      <c r="I21" s="123"/>
      <c r="J21" s="123"/>
      <c r="K21" s="123"/>
      <c r="L21" s="124"/>
      <c r="M21" s="3">
        <v>0</v>
      </c>
      <c r="N21" s="3">
        <v>0</v>
      </c>
      <c r="O21" s="3">
        <v>0</v>
      </c>
      <c r="P21" s="93"/>
    </row>
    <row r="22" spans="1:16" s="29" customFormat="1" ht="20.25" customHeight="1" x14ac:dyDescent="0.2">
      <c r="A22" s="119"/>
      <c r="B22" s="80" t="s">
        <v>148</v>
      </c>
      <c r="C22" s="83" t="s">
        <v>81</v>
      </c>
      <c r="D22" s="83" t="s">
        <v>95</v>
      </c>
      <c r="E22" s="28"/>
      <c r="F22" s="86" t="s">
        <v>0</v>
      </c>
      <c r="G22" s="122" t="s">
        <v>25</v>
      </c>
      <c r="H22" s="88" t="s">
        <v>128</v>
      </c>
      <c r="I22" s="89" t="s">
        <v>126</v>
      </c>
      <c r="J22" s="89"/>
      <c r="K22" s="89"/>
      <c r="L22" s="89"/>
      <c r="M22" s="124" t="s">
        <v>33</v>
      </c>
      <c r="N22" s="77" t="s">
        <v>34</v>
      </c>
      <c r="O22" s="77" t="s">
        <v>35</v>
      </c>
      <c r="P22" s="93"/>
    </row>
    <row r="23" spans="1:16" ht="25.5" customHeight="1" x14ac:dyDescent="0.2">
      <c r="A23" s="119"/>
      <c r="B23" s="125"/>
      <c r="C23" s="84"/>
      <c r="D23" s="84"/>
      <c r="E23" s="3"/>
      <c r="F23" s="87"/>
      <c r="G23" s="128"/>
      <c r="H23" s="88"/>
      <c r="I23" s="62" t="s">
        <v>129</v>
      </c>
      <c r="J23" s="62" t="s">
        <v>130</v>
      </c>
      <c r="K23" s="62" t="s">
        <v>131</v>
      </c>
      <c r="L23" s="62" t="s">
        <v>127</v>
      </c>
      <c r="M23" s="127"/>
      <c r="N23" s="79"/>
      <c r="O23" s="79"/>
      <c r="P23" s="93"/>
    </row>
    <row r="24" spans="1:16" ht="20.25" customHeight="1" x14ac:dyDescent="0.2">
      <c r="A24" s="120"/>
      <c r="B24" s="126"/>
      <c r="C24" s="85"/>
      <c r="D24" s="85"/>
      <c r="E24" s="3"/>
      <c r="F24" s="35" t="s">
        <v>89</v>
      </c>
      <c r="G24" s="30">
        <v>1</v>
      </c>
      <c r="H24" s="63" t="s">
        <v>31</v>
      </c>
      <c r="I24" s="61">
        <v>0</v>
      </c>
      <c r="J24" s="61">
        <v>0</v>
      </c>
      <c r="K24" s="61">
        <v>0</v>
      </c>
      <c r="L24" s="61">
        <v>0</v>
      </c>
      <c r="M24" s="30">
        <v>1</v>
      </c>
      <c r="N24" s="30">
        <v>0</v>
      </c>
      <c r="O24" s="30">
        <v>0</v>
      </c>
      <c r="P24" s="93"/>
    </row>
    <row r="25" spans="1:16" ht="15" customHeight="1" x14ac:dyDescent="0.2">
      <c r="A25" s="118" t="s">
        <v>16</v>
      </c>
      <c r="B25" s="121" t="s">
        <v>37</v>
      </c>
      <c r="C25" s="73" t="s">
        <v>38</v>
      </c>
      <c r="D25" s="36" t="s">
        <v>2</v>
      </c>
      <c r="E25" s="3">
        <v>0</v>
      </c>
      <c r="F25" s="27">
        <f>SUM(F26:F29)</f>
        <v>2387.27</v>
      </c>
      <c r="G25" s="28">
        <f>SUM(G26:G29)</f>
        <v>2387.27</v>
      </c>
      <c r="H25" s="74">
        <f>SUM(H26:L29)</f>
        <v>0</v>
      </c>
      <c r="I25" s="75"/>
      <c r="J25" s="75"/>
      <c r="K25" s="75"/>
      <c r="L25" s="76"/>
      <c r="M25" s="3">
        <f>SUM(M26:M29)</f>
        <v>0</v>
      </c>
      <c r="N25" s="3">
        <f>SUM(N26:N29)</f>
        <v>0</v>
      </c>
      <c r="O25" s="3">
        <f>SUM(O26:O29)</f>
        <v>0</v>
      </c>
      <c r="P25" s="77" t="s">
        <v>93</v>
      </c>
    </row>
    <row r="26" spans="1:16" ht="15" x14ac:dyDescent="0.2">
      <c r="A26" s="119"/>
      <c r="B26" s="121"/>
      <c r="C26" s="73"/>
      <c r="D26" s="36" t="s">
        <v>1</v>
      </c>
      <c r="E26" s="3">
        <v>0</v>
      </c>
      <c r="F26" s="27">
        <f>SUM(G26:O26)</f>
        <v>0</v>
      </c>
      <c r="G26" s="44">
        <f>H26</f>
        <v>0</v>
      </c>
      <c r="H26" s="74">
        <v>0</v>
      </c>
      <c r="I26" s="75"/>
      <c r="J26" s="75"/>
      <c r="K26" s="75"/>
      <c r="L26" s="76"/>
      <c r="M26" s="3">
        <v>0</v>
      </c>
      <c r="N26" s="3">
        <v>0</v>
      </c>
      <c r="O26" s="3">
        <v>0</v>
      </c>
      <c r="P26" s="78"/>
    </row>
    <row r="27" spans="1:16" ht="30" x14ac:dyDescent="0.2">
      <c r="A27" s="119"/>
      <c r="B27" s="121"/>
      <c r="C27" s="73"/>
      <c r="D27" s="36" t="s">
        <v>5</v>
      </c>
      <c r="E27" s="3">
        <v>0</v>
      </c>
      <c r="F27" s="27">
        <f>SUM(G27:O27)</f>
        <v>1563.66</v>
      </c>
      <c r="G27" s="44">
        <v>1563.66</v>
      </c>
      <c r="H27" s="74">
        <v>0</v>
      </c>
      <c r="I27" s="75"/>
      <c r="J27" s="75"/>
      <c r="K27" s="75"/>
      <c r="L27" s="76"/>
      <c r="M27" s="3">
        <v>0</v>
      </c>
      <c r="N27" s="3">
        <v>0</v>
      </c>
      <c r="O27" s="3">
        <v>0</v>
      </c>
      <c r="P27" s="78"/>
    </row>
    <row r="28" spans="1:16" ht="30" x14ac:dyDescent="0.2">
      <c r="A28" s="119"/>
      <c r="B28" s="121"/>
      <c r="C28" s="73"/>
      <c r="D28" s="36" t="s">
        <v>12</v>
      </c>
      <c r="E28" s="3">
        <v>0</v>
      </c>
      <c r="F28" s="27">
        <f>SUM(G28:O28)</f>
        <v>823.61</v>
      </c>
      <c r="G28" s="44">
        <v>823.61</v>
      </c>
      <c r="H28" s="74">
        <v>0</v>
      </c>
      <c r="I28" s="75"/>
      <c r="J28" s="75"/>
      <c r="K28" s="75"/>
      <c r="L28" s="76"/>
      <c r="M28" s="3">
        <v>0</v>
      </c>
      <c r="N28" s="3">
        <v>0</v>
      </c>
      <c r="O28" s="3">
        <v>0</v>
      </c>
      <c r="P28" s="78"/>
    </row>
    <row r="29" spans="1:16" ht="15" x14ac:dyDescent="0.2">
      <c r="A29" s="119"/>
      <c r="B29" s="121"/>
      <c r="C29" s="73"/>
      <c r="D29" s="36" t="s">
        <v>18</v>
      </c>
      <c r="E29" s="3">
        <v>0</v>
      </c>
      <c r="F29" s="27">
        <f>SUM(H29:O29)</f>
        <v>0</v>
      </c>
      <c r="G29" s="44">
        <f>H29</f>
        <v>0</v>
      </c>
      <c r="H29" s="74">
        <v>0</v>
      </c>
      <c r="I29" s="75"/>
      <c r="J29" s="75"/>
      <c r="K29" s="75"/>
      <c r="L29" s="76"/>
      <c r="M29" s="3">
        <v>0</v>
      </c>
      <c r="N29" s="3">
        <v>0</v>
      </c>
      <c r="O29" s="3">
        <v>0</v>
      </c>
      <c r="P29" s="79"/>
    </row>
    <row r="30" spans="1:16" s="29" customFormat="1" ht="21.75" customHeight="1" x14ac:dyDescent="0.2">
      <c r="A30" s="119"/>
      <c r="B30" s="80" t="s">
        <v>149</v>
      </c>
      <c r="C30" s="83" t="s">
        <v>81</v>
      </c>
      <c r="D30" s="83" t="s">
        <v>95</v>
      </c>
      <c r="E30" s="28"/>
      <c r="F30" s="86" t="s">
        <v>0</v>
      </c>
      <c r="G30" s="77" t="s">
        <v>25</v>
      </c>
      <c r="H30" s="88" t="s">
        <v>128</v>
      </c>
      <c r="I30" s="89" t="s">
        <v>126</v>
      </c>
      <c r="J30" s="89"/>
      <c r="K30" s="89"/>
      <c r="L30" s="89"/>
      <c r="M30" s="77" t="s">
        <v>33</v>
      </c>
      <c r="N30" s="77" t="s">
        <v>34</v>
      </c>
      <c r="O30" s="77" t="s">
        <v>35</v>
      </c>
      <c r="P30" s="114"/>
    </row>
    <row r="31" spans="1:16" ht="22.5" customHeight="1" x14ac:dyDescent="0.2">
      <c r="A31" s="119"/>
      <c r="B31" s="81"/>
      <c r="C31" s="84"/>
      <c r="D31" s="84"/>
      <c r="E31" s="3"/>
      <c r="F31" s="87"/>
      <c r="G31" s="79"/>
      <c r="H31" s="88"/>
      <c r="I31" s="62" t="s">
        <v>129</v>
      </c>
      <c r="J31" s="62" t="s">
        <v>130</v>
      </c>
      <c r="K31" s="62" t="s">
        <v>131</v>
      </c>
      <c r="L31" s="62" t="s">
        <v>127</v>
      </c>
      <c r="M31" s="79"/>
      <c r="N31" s="79"/>
      <c r="O31" s="79"/>
      <c r="P31" s="115"/>
    </row>
    <row r="32" spans="1:16" ht="21.75" customHeight="1" x14ac:dyDescent="0.2">
      <c r="A32" s="120"/>
      <c r="B32" s="82"/>
      <c r="C32" s="85"/>
      <c r="D32" s="85"/>
      <c r="E32" s="3"/>
      <c r="F32" s="35" t="s">
        <v>22</v>
      </c>
      <c r="G32" s="30">
        <v>1</v>
      </c>
      <c r="H32" s="63" t="s">
        <v>31</v>
      </c>
      <c r="I32" s="61">
        <v>0</v>
      </c>
      <c r="J32" s="61">
        <v>0</v>
      </c>
      <c r="K32" s="61">
        <v>0</v>
      </c>
      <c r="L32" s="61">
        <v>0</v>
      </c>
      <c r="M32" s="30">
        <v>0</v>
      </c>
      <c r="N32" s="30">
        <v>0</v>
      </c>
      <c r="O32" s="30">
        <v>0</v>
      </c>
      <c r="P32" s="116"/>
    </row>
    <row r="33" spans="1:17" ht="15" customHeight="1" x14ac:dyDescent="0.2">
      <c r="A33" s="118" t="s">
        <v>103</v>
      </c>
      <c r="B33" s="121" t="s">
        <v>39</v>
      </c>
      <c r="C33" s="73" t="s">
        <v>38</v>
      </c>
      <c r="D33" s="36" t="s">
        <v>2</v>
      </c>
      <c r="E33" s="3">
        <v>0</v>
      </c>
      <c r="F33" s="27">
        <f>SUM(F34:F37)</f>
        <v>96140</v>
      </c>
      <c r="G33" s="44">
        <f>G34+G36+G35+G37</f>
        <v>0</v>
      </c>
      <c r="H33" s="74">
        <f>H34+H35+H36+H37</f>
        <v>96140</v>
      </c>
      <c r="I33" s="75"/>
      <c r="J33" s="75"/>
      <c r="K33" s="75"/>
      <c r="L33" s="76"/>
      <c r="M33" s="3">
        <f>SUM(M34:M37)</f>
        <v>0</v>
      </c>
      <c r="N33" s="3">
        <f>SUM(N34:N37)</f>
        <v>0</v>
      </c>
      <c r="O33" s="3">
        <f>SUM(O34:O37)</f>
        <v>0</v>
      </c>
      <c r="P33" s="77" t="s">
        <v>93</v>
      </c>
    </row>
    <row r="34" spans="1:17" ht="17.25" customHeight="1" x14ac:dyDescent="0.2">
      <c r="A34" s="119"/>
      <c r="B34" s="121"/>
      <c r="C34" s="73"/>
      <c r="D34" s="36" t="s">
        <v>1</v>
      </c>
      <c r="E34" s="3">
        <v>0</v>
      </c>
      <c r="F34" s="27">
        <f>SUM(G34:O34)</f>
        <v>0</v>
      </c>
      <c r="G34" s="44">
        <f>H34</f>
        <v>0</v>
      </c>
      <c r="H34" s="74">
        <v>0</v>
      </c>
      <c r="I34" s="75"/>
      <c r="J34" s="75"/>
      <c r="K34" s="75"/>
      <c r="L34" s="76"/>
      <c r="M34" s="3">
        <v>0</v>
      </c>
      <c r="N34" s="3">
        <v>0</v>
      </c>
      <c r="O34" s="3">
        <v>0</v>
      </c>
      <c r="P34" s="78"/>
    </row>
    <row r="35" spans="1:17" ht="30" x14ac:dyDescent="0.2">
      <c r="A35" s="119"/>
      <c r="B35" s="121"/>
      <c r="C35" s="73"/>
      <c r="D35" s="36" t="s">
        <v>5</v>
      </c>
      <c r="E35" s="3">
        <v>0</v>
      </c>
      <c r="F35" s="27">
        <f>SUM(G35:O35)</f>
        <v>62394.86</v>
      </c>
      <c r="G35" s="44">
        <v>0</v>
      </c>
      <c r="H35" s="74">
        <v>62394.86</v>
      </c>
      <c r="I35" s="75"/>
      <c r="J35" s="75"/>
      <c r="K35" s="75"/>
      <c r="L35" s="76"/>
      <c r="M35" s="3">
        <v>0</v>
      </c>
      <c r="N35" s="3">
        <v>0</v>
      </c>
      <c r="O35" s="3">
        <v>0</v>
      </c>
      <c r="P35" s="78"/>
      <c r="Q35" s="16"/>
    </row>
    <row r="36" spans="1:17" ht="30" customHeight="1" x14ac:dyDescent="0.2">
      <c r="A36" s="119"/>
      <c r="B36" s="121"/>
      <c r="C36" s="73"/>
      <c r="D36" s="36" t="s">
        <v>12</v>
      </c>
      <c r="E36" s="3">
        <v>0</v>
      </c>
      <c r="F36" s="27">
        <f>SUM(G36:O36)</f>
        <v>33745.14</v>
      </c>
      <c r="G36" s="44">
        <v>0</v>
      </c>
      <c r="H36" s="74">
        <v>33745.14</v>
      </c>
      <c r="I36" s="75"/>
      <c r="J36" s="75"/>
      <c r="K36" s="75"/>
      <c r="L36" s="76"/>
      <c r="M36" s="3">
        <v>0</v>
      </c>
      <c r="N36" s="3">
        <v>0</v>
      </c>
      <c r="O36" s="3">
        <v>0</v>
      </c>
      <c r="P36" s="78"/>
      <c r="Q36" s="17"/>
    </row>
    <row r="37" spans="1:17" ht="15" x14ac:dyDescent="0.2">
      <c r="A37" s="119"/>
      <c r="B37" s="121"/>
      <c r="C37" s="73"/>
      <c r="D37" s="36" t="s">
        <v>18</v>
      </c>
      <c r="E37" s="3">
        <v>0</v>
      </c>
      <c r="F37" s="27">
        <f>SUM(H37:O37)</f>
        <v>0</v>
      </c>
      <c r="G37" s="44">
        <f>H37</f>
        <v>0</v>
      </c>
      <c r="H37" s="74">
        <v>0</v>
      </c>
      <c r="I37" s="75"/>
      <c r="J37" s="75"/>
      <c r="K37" s="75"/>
      <c r="L37" s="76"/>
      <c r="M37" s="3">
        <v>0</v>
      </c>
      <c r="N37" s="3">
        <v>0</v>
      </c>
      <c r="O37" s="3">
        <v>0</v>
      </c>
      <c r="P37" s="79"/>
    </row>
    <row r="38" spans="1:17" s="29" customFormat="1" ht="15" customHeight="1" x14ac:dyDescent="0.2">
      <c r="A38" s="119"/>
      <c r="B38" s="80" t="s">
        <v>109</v>
      </c>
      <c r="C38" s="83" t="s">
        <v>81</v>
      </c>
      <c r="D38" s="83" t="s">
        <v>95</v>
      </c>
      <c r="E38" s="28"/>
      <c r="F38" s="86" t="s">
        <v>0</v>
      </c>
      <c r="G38" s="77" t="s">
        <v>25</v>
      </c>
      <c r="H38" s="88" t="s">
        <v>128</v>
      </c>
      <c r="I38" s="89" t="s">
        <v>126</v>
      </c>
      <c r="J38" s="89"/>
      <c r="K38" s="89"/>
      <c r="L38" s="89"/>
      <c r="M38" s="77" t="s">
        <v>33</v>
      </c>
      <c r="N38" s="77" t="s">
        <v>34</v>
      </c>
      <c r="O38" s="77" t="s">
        <v>35</v>
      </c>
      <c r="P38" s="114"/>
    </row>
    <row r="39" spans="1:17" ht="24" x14ac:dyDescent="0.2">
      <c r="A39" s="119"/>
      <c r="B39" s="81"/>
      <c r="C39" s="84"/>
      <c r="D39" s="84"/>
      <c r="E39" s="3"/>
      <c r="F39" s="87"/>
      <c r="G39" s="79"/>
      <c r="H39" s="88"/>
      <c r="I39" s="62" t="s">
        <v>129</v>
      </c>
      <c r="J39" s="62" t="s">
        <v>130</v>
      </c>
      <c r="K39" s="62" t="s">
        <v>131</v>
      </c>
      <c r="L39" s="62" t="s">
        <v>127</v>
      </c>
      <c r="M39" s="79"/>
      <c r="N39" s="79"/>
      <c r="O39" s="79"/>
      <c r="P39" s="115"/>
    </row>
    <row r="40" spans="1:17" ht="15" x14ac:dyDescent="0.2">
      <c r="A40" s="120"/>
      <c r="B40" s="82"/>
      <c r="C40" s="85"/>
      <c r="D40" s="85"/>
      <c r="E40" s="3"/>
      <c r="F40" s="35" t="s">
        <v>22</v>
      </c>
      <c r="G40" s="30">
        <v>0</v>
      </c>
      <c r="H40" s="63" t="s">
        <v>22</v>
      </c>
      <c r="I40" s="61">
        <v>0</v>
      </c>
      <c r="J40" s="61">
        <v>0</v>
      </c>
      <c r="K40" s="61">
        <v>0</v>
      </c>
      <c r="L40" s="61">
        <v>1</v>
      </c>
      <c r="M40" s="30">
        <v>0</v>
      </c>
      <c r="N40" s="30">
        <v>0</v>
      </c>
      <c r="O40" s="30">
        <v>0</v>
      </c>
      <c r="P40" s="116"/>
    </row>
    <row r="41" spans="1:17" ht="15" customHeight="1" x14ac:dyDescent="0.2">
      <c r="A41" s="118" t="s">
        <v>27</v>
      </c>
      <c r="B41" s="121" t="s">
        <v>62</v>
      </c>
      <c r="C41" s="73" t="s">
        <v>38</v>
      </c>
      <c r="D41" s="36" t="s">
        <v>2</v>
      </c>
      <c r="E41" s="3">
        <f>SUM(E42:E45)</f>
        <v>0</v>
      </c>
      <c r="F41" s="27">
        <f>SUM(F42:F45)</f>
        <v>0</v>
      </c>
      <c r="G41" s="3">
        <f>SUM(G42:G45)</f>
        <v>0</v>
      </c>
      <c r="H41" s="74">
        <v>0</v>
      </c>
      <c r="I41" s="75"/>
      <c r="J41" s="75"/>
      <c r="K41" s="75"/>
      <c r="L41" s="76"/>
      <c r="M41" s="3">
        <f>SUM(M42:M45)</f>
        <v>0</v>
      </c>
      <c r="N41" s="3">
        <f>SUM(N42:N45)</f>
        <v>0</v>
      </c>
      <c r="O41" s="3">
        <f>SUM(O42:O45)</f>
        <v>0</v>
      </c>
      <c r="P41" s="77" t="s">
        <v>93</v>
      </c>
    </row>
    <row r="42" spans="1:17" ht="15" x14ac:dyDescent="0.2">
      <c r="A42" s="119"/>
      <c r="B42" s="121"/>
      <c r="C42" s="73"/>
      <c r="D42" s="36" t="s">
        <v>1</v>
      </c>
      <c r="E42" s="3">
        <v>0</v>
      </c>
      <c r="F42" s="27">
        <f>SUM(G42:O42)</f>
        <v>0</v>
      </c>
      <c r="G42" s="3">
        <v>0</v>
      </c>
      <c r="H42" s="74">
        <v>0</v>
      </c>
      <c r="I42" s="75"/>
      <c r="J42" s="75"/>
      <c r="K42" s="75"/>
      <c r="L42" s="76"/>
      <c r="M42" s="3">
        <v>0</v>
      </c>
      <c r="N42" s="3">
        <v>0</v>
      </c>
      <c r="O42" s="3">
        <v>0</v>
      </c>
      <c r="P42" s="78"/>
    </row>
    <row r="43" spans="1:17" ht="30" x14ac:dyDescent="0.2">
      <c r="A43" s="119"/>
      <c r="B43" s="121"/>
      <c r="C43" s="73"/>
      <c r="D43" s="36" t="s">
        <v>5</v>
      </c>
      <c r="E43" s="3">
        <v>0</v>
      </c>
      <c r="F43" s="27">
        <f>SUM(G43:O43)</f>
        <v>0</v>
      </c>
      <c r="G43" s="3">
        <v>0</v>
      </c>
      <c r="H43" s="74">
        <v>0</v>
      </c>
      <c r="I43" s="75"/>
      <c r="J43" s="75"/>
      <c r="K43" s="75"/>
      <c r="L43" s="76"/>
      <c r="M43" s="3">
        <v>0</v>
      </c>
      <c r="N43" s="3">
        <v>0</v>
      </c>
      <c r="O43" s="3">
        <v>0</v>
      </c>
      <c r="P43" s="78"/>
    </row>
    <row r="44" spans="1:17" ht="30" customHeight="1" x14ac:dyDescent="0.2">
      <c r="A44" s="119"/>
      <c r="B44" s="121"/>
      <c r="C44" s="73"/>
      <c r="D44" s="36" t="s">
        <v>12</v>
      </c>
      <c r="E44" s="3">
        <v>0</v>
      </c>
      <c r="F44" s="27">
        <f>SUM(G44:O44)</f>
        <v>0</v>
      </c>
      <c r="G44" s="3">
        <v>0</v>
      </c>
      <c r="H44" s="74">
        <v>0</v>
      </c>
      <c r="I44" s="75"/>
      <c r="J44" s="75"/>
      <c r="K44" s="75"/>
      <c r="L44" s="76"/>
      <c r="M44" s="3">
        <v>0</v>
      </c>
      <c r="N44" s="3">
        <v>0</v>
      </c>
      <c r="O44" s="3">
        <v>0</v>
      </c>
      <c r="P44" s="78"/>
    </row>
    <row r="45" spans="1:17" ht="15" x14ac:dyDescent="0.2">
      <c r="A45" s="119"/>
      <c r="B45" s="121"/>
      <c r="C45" s="73"/>
      <c r="D45" s="36" t="s">
        <v>18</v>
      </c>
      <c r="E45" s="3">
        <v>0</v>
      </c>
      <c r="F45" s="27">
        <f>SUM(H45:O45)</f>
        <v>0</v>
      </c>
      <c r="G45" s="3">
        <v>0</v>
      </c>
      <c r="H45" s="74">
        <v>0</v>
      </c>
      <c r="I45" s="75"/>
      <c r="J45" s="75"/>
      <c r="K45" s="75"/>
      <c r="L45" s="76"/>
      <c r="M45" s="3">
        <v>0</v>
      </c>
      <c r="N45" s="3">
        <v>0</v>
      </c>
      <c r="O45" s="3">
        <v>0</v>
      </c>
      <c r="P45" s="79"/>
    </row>
    <row r="46" spans="1:17" s="29" customFormat="1" ht="93.75" customHeight="1" x14ac:dyDescent="0.2">
      <c r="A46" s="119"/>
      <c r="B46" s="111" t="s">
        <v>150</v>
      </c>
      <c r="C46" s="83" t="s">
        <v>81</v>
      </c>
      <c r="D46" s="83" t="s">
        <v>95</v>
      </c>
      <c r="E46" s="28"/>
      <c r="F46" s="86" t="s">
        <v>0</v>
      </c>
      <c r="G46" s="77" t="s">
        <v>25</v>
      </c>
      <c r="H46" s="88" t="s">
        <v>128</v>
      </c>
      <c r="I46" s="89" t="s">
        <v>126</v>
      </c>
      <c r="J46" s="89"/>
      <c r="K46" s="89"/>
      <c r="L46" s="89"/>
      <c r="M46" s="77" t="s">
        <v>33</v>
      </c>
      <c r="N46" s="77" t="s">
        <v>34</v>
      </c>
      <c r="O46" s="77" t="s">
        <v>35</v>
      </c>
      <c r="P46" s="114"/>
    </row>
    <row r="47" spans="1:17" ht="88.5" customHeight="1" x14ac:dyDescent="0.2">
      <c r="A47" s="119"/>
      <c r="B47" s="112"/>
      <c r="C47" s="84"/>
      <c r="D47" s="84"/>
      <c r="E47" s="3"/>
      <c r="F47" s="87"/>
      <c r="G47" s="79"/>
      <c r="H47" s="88"/>
      <c r="I47" s="62" t="s">
        <v>129</v>
      </c>
      <c r="J47" s="62" t="s">
        <v>130</v>
      </c>
      <c r="K47" s="62" t="s">
        <v>131</v>
      </c>
      <c r="L47" s="62" t="s">
        <v>127</v>
      </c>
      <c r="M47" s="79"/>
      <c r="N47" s="79"/>
      <c r="O47" s="79"/>
      <c r="P47" s="115"/>
    </row>
    <row r="48" spans="1:17" ht="88.5" customHeight="1" x14ac:dyDescent="0.2">
      <c r="A48" s="120"/>
      <c r="B48" s="113"/>
      <c r="C48" s="85"/>
      <c r="D48" s="85"/>
      <c r="E48" s="3"/>
      <c r="F48" s="35" t="s">
        <v>31</v>
      </c>
      <c r="G48" s="30">
        <v>0</v>
      </c>
      <c r="H48" s="63" t="s">
        <v>31</v>
      </c>
      <c r="I48" s="61">
        <v>0</v>
      </c>
      <c r="J48" s="61">
        <v>0</v>
      </c>
      <c r="K48" s="61">
        <v>0</v>
      </c>
      <c r="L48" s="61">
        <v>0</v>
      </c>
      <c r="M48" s="30">
        <v>0</v>
      </c>
      <c r="N48" s="30">
        <v>0</v>
      </c>
      <c r="O48" s="30">
        <v>0</v>
      </c>
      <c r="P48" s="116"/>
    </row>
    <row r="49" spans="1:19" ht="17.25" customHeight="1" x14ac:dyDescent="0.2">
      <c r="A49" s="110" t="s">
        <v>8</v>
      </c>
      <c r="B49" s="117" t="s">
        <v>40</v>
      </c>
      <c r="C49" s="106" t="s">
        <v>38</v>
      </c>
      <c r="D49" s="42" t="s">
        <v>2</v>
      </c>
      <c r="E49" s="20">
        <v>0</v>
      </c>
      <c r="F49" s="21">
        <f>SUM(G49:O49)</f>
        <v>300659.5</v>
      </c>
      <c r="G49" s="21">
        <f>SUM(G50:G53)</f>
        <v>243816.76</v>
      </c>
      <c r="H49" s="90">
        <f>SUM(H50:L53)</f>
        <v>28702.739999999998</v>
      </c>
      <c r="I49" s="91"/>
      <c r="J49" s="91"/>
      <c r="K49" s="91"/>
      <c r="L49" s="92"/>
      <c r="M49" s="21">
        <f>SUM(M50:M53)</f>
        <v>0</v>
      </c>
      <c r="N49" s="21">
        <f>SUM(N50:N53)</f>
        <v>28140</v>
      </c>
      <c r="O49" s="21">
        <f>SUM(O50:O53)</f>
        <v>0</v>
      </c>
      <c r="P49" s="77" t="s">
        <v>93</v>
      </c>
    </row>
    <row r="50" spans="1:19" ht="17.25" customHeight="1" x14ac:dyDescent="0.2">
      <c r="A50" s="110"/>
      <c r="B50" s="117"/>
      <c r="C50" s="106"/>
      <c r="D50" s="42" t="s">
        <v>1</v>
      </c>
      <c r="E50" s="20">
        <v>0</v>
      </c>
      <c r="F50" s="21">
        <f>SUM(G50:O50)</f>
        <v>0</v>
      </c>
      <c r="G50" s="21">
        <f>G55+G63+G79+G71</f>
        <v>0</v>
      </c>
      <c r="H50" s="90">
        <f>H55+H63+H79+H71</f>
        <v>0</v>
      </c>
      <c r="I50" s="91"/>
      <c r="J50" s="91"/>
      <c r="K50" s="91"/>
      <c r="L50" s="92"/>
      <c r="M50" s="21">
        <f>M55+M63+M79+M71</f>
        <v>0</v>
      </c>
      <c r="N50" s="21">
        <f>N55+N63+N79+N71</f>
        <v>0</v>
      </c>
      <c r="O50" s="21">
        <f>O55+O63+O79+O71</f>
        <v>0</v>
      </c>
      <c r="P50" s="78"/>
    </row>
    <row r="51" spans="1:19" ht="28.5" x14ac:dyDescent="0.2">
      <c r="A51" s="110"/>
      <c r="B51" s="117"/>
      <c r="C51" s="106"/>
      <c r="D51" s="42" t="s">
        <v>5</v>
      </c>
      <c r="E51" s="20">
        <v>0</v>
      </c>
      <c r="F51" s="21">
        <f>SUM(G51:O51)</f>
        <v>164548.21000000002</v>
      </c>
      <c r="G51" s="21">
        <f>G56+G64+G80+G72+G96</f>
        <v>146285.35</v>
      </c>
      <c r="H51" s="90">
        <v>0</v>
      </c>
      <c r="I51" s="91"/>
      <c r="J51" s="91"/>
      <c r="K51" s="91"/>
      <c r="L51" s="92"/>
      <c r="M51" s="21">
        <f t="shared" ref="M51:O53" si="2">M56+M64+M80+M72</f>
        <v>0</v>
      </c>
      <c r="N51" s="21">
        <f t="shared" si="2"/>
        <v>18262.86</v>
      </c>
      <c r="O51" s="21">
        <f t="shared" si="2"/>
        <v>0</v>
      </c>
      <c r="P51" s="78"/>
    </row>
    <row r="52" spans="1:19" ht="28.5" x14ac:dyDescent="0.2">
      <c r="A52" s="110"/>
      <c r="B52" s="117"/>
      <c r="C52" s="106"/>
      <c r="D52" s="42" t="s">
        <v>12</v>
      </c>
      <c r="E52" s="20">
        <v>0</v>
      </c>
      <c r="F52" s="21">
        <f>SUM(G52:O52)</f>
        <v>136111.28999999998</v>
      </c>
      <c r="G52" s="21">
        <f>G57+G65+G81+G73+G97</f>
        <v>97531.41</v>
      </c>
      <c r="H52" s="90">
        <f>H57+H65+H81+H73+H97+H89</f>
        <v>28702.739999999998</v>
      </c>
      <c r="I52" s="91">
        <f>I57+I65+I81+I73+I97</f>
        <v>0</v>
      </c>
      <c r="J52" s="91">
        <f>J57+J65+J81+J73+J97</f>
        <v>0</v>
      </c>
      <c r="K52" s="91">
        <f>K57+K65+K81+K73+K97</f>
        <v>0</v>
      </c>
      <c r="L52" s="92">
        <f>L57+L65+L81+L73+L97</f>
        <v>0</v>
      </c>
      <c r="M52" s="21">
        <f t="shared" si="2"/>
        <v>0</v>
      </c>
      <c r="N52" s="21">
        <f t="shared" si="2"/>
        <v>9877.14</v>
      </c>
      <c r="O52" s="21">
        <f t="shared" si="2"/>
        <v>0</v>
      </c>
      <c r="P52" s="78"/>
      <c r="Q52" s="16"/>
    </row>
    <row r="53" spans="1:19" ht="14.25" customHeight="1" x14ac:dyDescent="0.2">
      <c r="A53" s="110"/>
      <c r="B53" s="117"/>
      <c r="C53" s="106"/>
      <c r="D53" s="42" t="s">
        <v>110</v>
      </c>
      <c r="E53" s="20">
        <v>0</v>
      </c>
      <c r="F53" s="25">
        <f t="shared" ref="F53" si="3">SUM(H53:O53)</f>
        <v>0</v>
      </c>
      <c r="G53" s="21">
        <f>H53</f>
        <v>0</v>
      </c>
      <c r="H53" s="90">
        <f>H58+H66+H82+H74</f>
        <v>0</v>
      </c>
      <c r="I53" s="91"/>
      <c r="J53" s="91"/>
      <c r="K53" s="91"/>
      <c r="L53" s="92"/>
      <c r="M53" s="20">
        <f t="shared" si="2"/>
        <v>0</v>
      </c>
      <c r="N53" s="20">
        <f t="shared" si="2"/>
        <v>0</v>
      </c>
      <c r="O53" s="20">
        <f t="shared" si="2"/>
        <v>0</v>
      </c>
      <c r="P53" s="93"/>
    </row>
    <row r="54" spans="1:19" ht="15" customHeight="1" x14ac:dyDescent="0.2">
      <c r="A54" s="68" t="s">
        <v>11</v>
      </c>
      <c r="B54" s="70" t="s">
        <v>41</v>
      </c>
      <c r="C54" s="73" t="s">
        <v>38</v>
      </c>
      <c r="D54" s="36" t="s">
        <v>2</v>
      </c>
      <c r="E54" s="3">
        <f>SUM(E55:E58)</f>
        <v>0</v>
      </c>
      <c r="F54" s="27">
        <f>SUM(F55:F58)</f>
        <v>28140</v>
      </c>
      <c r="G54" s="3">
        <f>SUM(G55:G58)</f>
        <v>0</v>
      </c>
      <c r="H54" s="74">
        <f>SUM(L55:L58)</f>
        <v>0</v>
      </c>
      <c r="I54" s="75"/>
      <c r="J54" s="75"/>
      <c r="K54" s="75"/>
      <c r="L54" s="76"/>
      <c r="M54" s="3">
        <f>SUM(M55:M58)</f>
        <v>0</v>
      </c>
      <c r="N54" s="3">
        <f>SUM(N55:N58)</f>
        <v>28140</v>
      </c>
      <c r="O54" s="3">
        <f>SUM(O55:O58)</f>
        <v>0</v>
      </c>
      <c r="P54" s="93"/>
      <c r="Q54" s="16"/>
    </row>
    <row r="55" spans="1:19" ht="15" x14ac:dyDescent="0.2">
      <c r="A55" s="69"/>
      <c r="B55" s="71"/>
      <c r="C55" s="73"/>
      <c r="D55" s="36" t="s">
        <v>1</v>
      </c>
      <c r="E55" s="3">
        <v>0</v>
      </c>
      <c r="F55" s="27">
        <f>SUM(G55:O55)</f>
        <v>0</v>
      </c>
      <c r="G55" s="12">
        <f>SUM(H55:K55)</f>
        <v>0</v>
      </c>
      <c r="H55" s="107">
        <f>SUM(M55:P55)</f>
        <v>0</v>
      </c>
      <c r="I55" s="108"/>
      <c r="J55" s="108"/>
      <c r="K55" s="108"/>
      <c r="L55" s="109"/>
      <c r="M55" s="12">
        <f t="shared" ref="M55:N58" si="4">SUM(N55:Q55)</f>
        <v>0</v>
      </c>
      <c r="N55" s="12">
        <f t="shared" si="4"/>
        <v>0</v>
      </c>
      <c r="O55" s="12">
        <f>SUM(Q55:S55)</f>
        <v>0</v>
      </c>
      <c r="P55" s="93"/>
      <c r="S55" s="16"/>
    </row>
    <row r="56" spans="1:19" ht="30" x14ac:dyDescent="0.2">
      <c r="A56" s="69"/>
      <c r="B56" s="71"/>
      <c r="C56" s="73"/>
      <c r="D56" s="36" t="s">
        <v>5</v>
      </c>
      <c r="E56" s="3">
        <v>0</v>
      </c>
      <c r="F56" s="27">
        <f>SUM(G56:O56)</f>
        <v>18262.86</v>
      </c>
      <c r="G56" s="12">
        <v>0</v>
      </c>
      <c r="H56" s="107">
        <v>0</v>
      </c>
      <c r="I56" s="108"/>
      <c r="J56" s="108"/>
      <c r="K56" s="108"/>
      <c r="L56" s="109"/>
      <c r="M56" s="12">
        <v>0</v>
      </c>
      <c r="N56" s="12">
        <v>18262.86</v>
      </c>
      <c r="O56" s="12">
        <f>SUM(Q56:S56)</f>
        <v>0</v>
      </c>
      <c r="P56" s="93"/>
    </row>
    <row r="57" spans="1:19" ht="30" x14ac:dyDescent="0.2">
      <c r="A57" s="69"/>
      <c r="B57" s="71"/>
      <c r="C57" s="73"/>
      <c r="D57" s="36" t="s">
        <v>12</v>
      </c>
      <c r="E57" s="3">
        <v>0</v>
      </c>
      <c r="F57" s="27">
        <f>SUM(G57:O57)</f>
        <v>9877.14</v>
      </c>
      <c r="G57" s="12">
        <v>0</v>
      </c>
      <c r="H57" s="107">
        <v>0</v>
      </c>
      <c r="I57" s="108"/>
      <c r="J57" s="108"/>
      <c r="K57" s="108"/>
      <c r="L57" s="109"/>
      <c r="M57" s="12">
        <v>0</v>
      </c>
      <c r="N57" s="12">
        <v>9877.14</v>
      </c>
      <c r="O57" s="12">
        <f>SUM(Q57:S57)</f>
        <v>0</v>
      </c>
      <c r="P57" s="93"/>
    </row>
    <row r="58" spans="1:19" ht="15" x14ac:dyDescent="0.2">
      <c r="A58" s="69"/>
      <c r="B58" s="72"/>
      <c r="C58" s="73"/>
      <c r="D58" s="36" t="s">
        <v>18</v>
      </c>
      <c r="E58" s="3">
        <v>0</v>
      </c>
      <c r="F58" s="27">
        <f>SUM(H58:O58)</f>
        <v>0</v>
      </c>
      <c r="G58" s="12">
        <f>SUM(H58:K58)</f>
        <v>0</v>
      </c>
      <c r="H58" s="107">
        <f>SUM(M58:P58)</f>
        <v>0</v>
      </c>
      <c r="I58" s="108"/>
      <c r="J58" s="108"/>
      <c r="K58" s="108"/>
      <c r="L58" s="109"/>
      <c r="M58" s="12">
        <f t="shared" si="4"/>
        <v>0</v>
      </c>
      <c r="N58" s="12">
        <f t="shared" si="4"/>
        <v>0</v>
      </c>
      <c r="O58" s="12">
        <f>SUM(Q58:S58)</f>
        <v>0</v>
      </c>
      <c r="P58" s="78" t="s">
        <v>93</v>
      </c>
    </row>
    <row r="59" spans="1:19" s="29" customFormat="1" ht="15" customHeight="1" x14ac:dyDescent="0.2">
      <c r="A59" s="69"/>
      <c r="B59" s="80" t="s">
        <v>111</v>
      </c>
      <c r="C59" s="83" t="s">
        <v>81</v>
      </c>
      <c r="D59" s="83" t="s">
        <v>75</v>
      </c>
      <c r="E59" s="28"/>
      <c r="F59" s="86" t="s">
        <v>0</v>
      </c>
      <c r="G59" s="77" t="s">
        <v>25</v>
      </c>
      <c r="H59" s="88" t="s">
        <v>128</v>
      </c>
      <c r="I59" s="89" t="s">
        <v>126</v>
      </c>
      <c r="J59" s="89"/>
      <c r="K59" s="89"/>
      <c r="L59" s="89"/>
      <c r="M59" s="77" t="s">
        <v>33</v>
      </c>
      <c r="N59" s="77" t="s">
        <v>34</v>
      </c>
      <c r="O59" s="77" t="s">
        <v>35</v>
      </c>
      <c r="P59" s="78"/>
    </row>
    <row r="60" spans="1:19" ht="24" x14ac:dyDescent="0.2">
      <c r="A60" s="69"/>
      <c r="B60" s="81"/>
      <c r="C60" s="84"/>
      <c r="D60" s="84"/>
      <c r="E60" s="3"/>
      <c r="F60" s="87"/>
      <c r="G60" s="79"/>
      <c r="H60" s="88"/>
      <c r="I60" s="62" t="s">
        <v>129</v>
      </c>
      <c r="J60" s="62" t="s">
        <v>130</v>
      </c>
      <c r="K60" s="62" t="s">
        <v>131</v>
      </c>
      <c r="L60" s="62" t="s">
        <v>127</v>
      </c>
      <c r="M60" s="79"/>
      <c r="N60" s="79"/>
      <c r="O60" s="79"/>
      <c r="P60" s="78"/>
    </row>
    <row r="61" spans="1:19" s="6" customFormat="1" ht="15" x14ac:dyDescent="0.2">
      <c r="A61" s="103"/>
      <c r="B61" s="82"/>
      <c r="C61" s="85"/>
      <c r="D61" s="85"/>
      <c r="E61" s="3"/>
      <c r="F61" s="30">
        <v>1</v>
      </c>
      <c r="G61" s="30">
        <v>0</v>
      </c>
      <c r="H61" s="63" t="s">
        <v>31</v>
      </c>
      <c r="I61" s="61">
        <v>0</v>
      </c>
      <c r="J61" s="61">
        <v>0</v>
      </c>
      <c r="K61" s="61">
        <v>0</v>
      </c>
      <c r="L61" s="61">
        <v>0</v>
      </c>
      <c r="M61" s="30">
        <v>0</v>
      </c>
      <c r="N61" s="30">
        <v>1</v>
      </c>
      <c r="O61" s="30">
        <v>0</v>
      </c>
      <c r="P61" s="78"/>
    </row>
    <row r="62" spans="1:19" ht="15" x14ac:dyDescent="0.2">
      <c r="A62" s="68" t="s">
        <v>11</v>
      </c>
      <c r="B62" s="70" t="s">
        <v>42</v>
      </c>
      <c r="C62" s="73" t="s">
        <v>38</v>
      </c>
      <c r="D62" s="36" t="s">
        <v>2</v>
      </c>
      <c r="E62" s="3">
        <f>SUM(E63:E66)</f>
        <v>0</v>
      </c>
      <c r="F62" s="27">
        <f>SUM(F63:F66)</f>
        <v>211522.05</v>
      </c>
      <c r="G62" s="3">
        <f>SUM(G63:G66)</f>
        <v>211522.05</v>
      </c>
      <c r="H62" s="74">
        <f>SUM(H63:L66)</f>
        <v>0</v>
      </c>
      <c r="I62" s="75"/>
      <c r="J62" s="75"/>
      <c r="K62" s="75"/>
      <c r="L62" s="76"/>
      <c r="M62" s="3">
        <f>SUM(M63:M66)</f>
        <v>0</v>
      </c>
      <c r="N62" s="3">
        <f>SUM(N63:N66)</f>
        <v>0</v>
      </c>
      <c r="O62" s="3">
        <f>SUM(O63:O66)</f>
        <v>0</v>
      </c>
      <c r="P62" s="78"/>
      <c r="S62" s="16"/>
    </row>
    <row r="63" spans="1:19" ht="15" x14ac:dyDescent="0.2">
      <c r="A63" s="69"/>
      <c r="B63" s="71"/>
      <c r="C63" s="73"/>
      <c r="D63" s="36" t="s">
        <v>1</v>
      </c>
      <c r="E63" s="2">
        <v>0</v>
      </c>
      <c r="F63" s="27">
        <f>SUM(G63:O63)</f>
        <v>0</v>
      </c>
      <c r="G63" s="3">
        <v>0</v>
      </c>
      <c r="H63" s="74">
        <v>0</v>
      </c>
      <c r="I63" s="75"/>
      <c r="J63" s="75"/>
      <c r="K63" s="75"/>
      <c r="L63" s="76"/>
      <c r="M63" s="3">
        <v>0</v>
      </c>
      <c r="N63" s="3">
        <v>0</v>
      </c>
      <c r="O63" s="3">
        <v>0</v>
      </c>
      <c r="P63" s="78"/>
    </row>
    <row r="64" spans="1:19" ht="30" x14ac:dyDescent="0.2">
      <c r="A64" s="69"/>
      <c r="B64" s="71"/>
      <c r="C64" s="73"/>
      <c r="D64" s="36" t="s">
        <v>5</v>
      </c>
      <c r="E64" s="2">
        <v>0</v>
      </c>
      <c r="F64" s="27">
        <f>SUM(G64:O64)</f>
        <v>138546.94</v>
      </c>
      <c r="G64" s="2">
        <v>138546.94</v>
      </c>
      <c r="H64" s="74">
        <v>0</v>
      </c>
      <c r="I64" s="75"/>
      <c r="J64" s="75"/>
      <c r="K64" s="75"/>
      <c r="L64" s="76"/>
      <c r="M64" s="2">
        <v>0</v>
      </c>
      <c r="N64" s="2">
        <v>0</v>
      </c>
      <c r="O64" s="3">
        <v>0</v>
      </c>
      <c r="P64" s="78"/>
    </row>
    <row r="65" spans="1:18" ht="30" x14ac:dyDescent="0.2">
      <c r="A65" s="69"/>
      <c r="B65" s="71"/>
      <c r="C65" s="73"/>
      <c r="D65" s="36" t="s">
        <v>12</v>
      </c>
      <c r="E65" s="2">
        <v>0</v>
      </c>
      <c r="F65" s="27">
        <f>SUM(G65:O65)</f>
        <v>72975.11</v>
      </c>
      <c r="G65" s="2">
        <v>72975.11</v>
      </c>
      <c r="H65" s="74">
        <v>0</v>
      </c>
      <c r="I65" s="75"/>
      <c r="J65" s="75"/>
      <c r="K65" s="75"/>
      <c r="L65" s="76"/>
      <c r="M65" s="2">
        <v>0</v>
      </c>
      <c r="N65" s="2">
        <v>0</v>
      </c>
      <c r="O65" s="3">
        <v>0</v>
      </c>
      <c r="P65" s="78"/>
    </row>
    <row r="66" spans="1:18" ht="15" customHeight="1" x14ac:dyDescent="0.2">
      <c r="A66" s="69"/>
      <c r="B66" s="72"/>
      <c r="C66" s="73"/>
      <c r="D66" s="36" t="s">
        <v>18</v>
      </c>
      <c r="E66" s="2">
        <v>0</v>
      </c>
      <c r="F66" s="27">
        <f>SUM(H66:O66)</f>
        <v>0</v>
      </c>
      <c r="G66" s="3">
        <v>0</v>
      </c>
      <c r="H66" s="74">
        <v>0</v>
      </c>
      <c r="I66" s="75"/>
      <c r="J66" s="75"/>
      <c r="K66" s="75"/>
      <c r="L66" s="76"/>
      <c r="M66" s="3">
        <v>0</v>
      </c>
      <c r="N66" s="3">
        <v>0</v>
      </c>
      <c r="O66" s="3">
        <v>0</v>
      </c>
      <c r="P66" s="79"/>
      <c r="Q66" s="16"/>
    </row>
    <row r="67" spans="1:18" s="29" customFormat="1" ht="15" customHeight="1" x14ac:dyDescent="0.2">
      <c r="A67" s="69"/>
      <c r="B67" s="80" t="s">
        <v>112</v>
      </c>
      <c r="C67" s="83" t="s">
        <v>81</v>
      </c>
      <c r="D67" s="83" t="s">
        <v>95</v>
      </c>
      <c r="E67" s="28"/>
      <c r="F67" s="86" t="s">
        <v>0</v>
      </c>
      <c r="G67" s="77" t="s">
        <v>25</v>
      </c>
      <c r="H67" s="88" t="s">
        <v>128</v>
      </c>
      <c r="I67" s="89" t="s">
        <v>126</v>
      </c>
      <c r="J67" s="89"/>
      <c r="K67" s="89"/>
      <c r="L67" s="89"/>
      <c r="M67" s="77" t="s">
        <v>33</v>
      </c>
      <c r="N67" s="77" t="s">
        <v>34</v>
      </c>
      <c r="O67" s="77" t="s">
        <v>35</v>
      </c>
      <c r="P67" s="93"/>
    </row>
    <row r="68" spans="1:18" ht="24" x14ac:dyDescent="0.2">
      <c r="A68" s="69"/>
      <c r="B68" s="81"/>
      <c r="C68" s="84"/>
      <c r="D68" s="84"/>
      <c r="E68" s="3"/>
      <c r="F68" s="87"/>
      <c r="G68" s="79"/>
      <c r="H68" s="88"/>
      <c r="I68" s="62" t="s">
        <v>129</v>
      </c>
      <c r="J68" s="62" t="s">
        <v>130</v>
      </c>
      <c r="K68" s="62" t="s">
        <v>131</v>
      </c>
      <c r="L68" s="62" t="s">
        <v>127</v>
      </c>
      <c r="M68" s="79"/>
      <c r="N68" s="79"/>
      <c r="O68" s="79"/>
      <c r="P68" s="93"/>
    </row>
    <row r="69" spans="1:18" ht="15" x14ac:dyDescent="0.2">
      <c r="A69" s="103"/>
      <c r="B69" s="82"/>
      <c r="C69" s="85"/>
      <c r="D69" s="85"/>
      <c r="E69" s="3"/>
      <c r="F69" s="35" t="s">
        <v>22</v>
      </c>
      <c r="G69" s="30">
        <v>1</v>
      </c>
      <c r="H69" s="64" t="s">
        <v>31</v>
      </c>
      <c r="I69" s="65">
        <v>0</v>
      </c>
      <c r="J69" s="65">
        <v>0</v>
      </c>
      <c r="K69" s="65">
        <v>0</v>
      </c>
      <c r="L69" s="65">
        <v>0</v>
      </c>
      <c r="M69" s="30">
        <v>0</v>
      </c>
      <c r="N69" s="30">
        <v>0</v>
      </c>
      <c r="O69" s="30">
        <v>0</v>
      </c>
      <c r="P69" s="93"/>
    </row>
    <row r="70" spans="1:18" ht="15" customHeight="1" x14ac:dyDescent="0.2">
      <c r="A70" s="68" t="s">
        <v>94</v>
      </c>
      <c r="B70" s="70" t="s">
        <v>63</v>
      </c>
      <c r="C70" s="73" t="s">
        <v>38</v>
      </c>
      <c r="D70" s="36" t="s">
        <v>2</v>
      </c>
      <c r="E70" s="3">
        <f>SUM(E71:E74)</f>
        <v>15400</v>
      </c>
      <c r="F70" s="27">
        <f>SUM(F71:F74)</f>
        <v>20949.739999999998</v>
      </c>
      <c r="G70" s="3">
        <f>SUM(G71:G74)</f>
        <v>20949.739999999998</v>
      </c>
      <c r="H70" s="74">
        <f>SUM(H71:L74)</f>
        <v>0</v>
      </c>
      <c r="I70" s="75"/>
      <c r="J70" s="75"/>
      <c r="K70" s="75"/>
      <c r="L70" s="76"/>
      <c r="M70" s="3">
        <f>SUM(M71:M74)</f>
        <v>0</v>
      </c>
      <c r="N70" s="3">
        <f>SUM(N71:N74)</f>
        <v>0</v>
      </c>
      <c r="O70" s="3">
        <f>SUM(O71:O74)</f>
        <v>0</v>
      </c>
      <c r="P70" s="77" t="s">
        <v>93</v>
      </c>
    </row>
    <row r="71" spans="1:18" ht="15" x14ac:dyDescent="0.2">
      <c r="A71" s="69"/>
      <c r="B71" s="71"/>
      <c r="C71" s="73"/>
      <c r="D71" s="36" t="s">
        <v>1</v>
      </c>
      <c r="E71" s="2">
        <v>0</v>
      </c>
      <c r="F71" s="27">
        <f>SUM(G71:O71)</f>
        <v>0</v>
      </c>
      <c r="G71" s="3">
        <v>0</v>
      </c>
      <c r="H71" s="74">
        <v>0</v>
      </c>
      <c r="I71" s="75"/>
      <c r="J71" s="75"/>
      <c r="K71" s="75"/>
      <c r="L71" s="76"/>
      <c r="M71" s="3">
        <v>0</v>
      </c>
      <c r="N71" s="3">
        <v>0</v>
      </c>
      <c r="O71" s="3">
        <v>0</v>
      </c>
      <c r="P71" s="78"/>
    </row>
    <row r="72" spans="1:18" ht="30" x14ac:dyDescent="0.2">
      <c r="A72" s="69"/>
      <c r="B72" s="71"/>
      <c r="C72" s="73"/>
      <c r="D72" s="36" t="s">
        <v>5</v>
      </c>
      <c r="E72" s="2">
        <v>4620</v>
      </c>
      <c r="F72" s="27">
        <f>SUM(G72:O72)</f>
        <v>6284.92</v>
      </c>
      <c r="G72" s="2">
        <v>6284.92</v>
      </c>
      <c r="H72" s="74">
        <v>0</v>
      </c>
      <c r="I72" s="75"/>
      <c r="J72" s="75"/>
      <c r="K72" s="75"/>
      <c r="L72" s="76"/>
      <c r="M72" s="3">
        <v>0</v>
      </c>
      <c r="N72" s="3">
        <v>0</v>
      </c>
      <c r="O72" s="3">
        <v>0</v>
      </c>
      <c r="P72" s="78"/>
      <c r="R72" s="19"/>
    </row>
    <row r="73" spans="1:18" ht="30" x14ac:dyDescent="0.2">
      <c r="A73" s="69"/>
      <c r="B73" s="71"/>
      <c r="C73" s="73"/>
      <c r="D73" s="36" t="s">
        <v>12</v>
      </c>
      <c r="E73" s="2">
        <v>10780</v>
      </c>
      <c r="F73" s="27">
        <f>SUM(G73:O73)</f>
        <v>14664.82</v>
      </c>
      <c r="G73" s="2">
        <v>14664.82</v>
      </c>
      <c r="H73" s="74">
        <v>0</v>
      </c>
      <c r="I73" s="75"/>
      <c r="J73" s="75"/>
      <c r="K73" s="75"/>
      <c r="L73" s="76"/>
      <c r="M73" s="3">
        <v>0</v>
      </c>
      <c r="N73" s="3">
        <v>0</v>
      </c>
      <c r="O73" s="3">
        <v>0</v>
      </c>
      <c r="P73" s="78"/>
      <c r="R73" s="17"/>
    </row>
    <row r="74" spans="1:18" ht="15" x14ac:dyDescent="0.2">
      <c r="A74" s="69"/>
      <c r="B74" s="72"/>
      <c r="C74" s="73"/>
      <c r="D74" s="36" t="s">
        <v>18</v>
      </c>
      <c r="E74" s="2">
        <v>0</v>
      </c>
      <c r="F74" s="27">
        <f>SUM(H74:O74)</f>
        <v>0</v>
      </c>
      <c r="G74" s="3">
        <v>0</v>
      </c>
      <c r="H74" s="74">
        <v>0</v>
      </c>
      <c r="I74" s="75"/>
      <c r="J74" s="75"/>
      <c r="K74" s="75"/>
      <c r="L74" s="76"/>
      <c r="M74" s="3">
        <v>0</v>
      </c>
      <c r="N74" s="3">
        <v>0</v>
      </c>
      <c r="O74" s="3">
        <v>0</v>
      </c>
      <c r="P74" s="79"/>
    </row>
    <row r="75" spans="1:18" s="29" customFormat="1" ht="15" customHeight="1" x14ac:dyDescent="0.2">
      <c r="A75" s="69"/>
      <c r="B75" s="80" t="s">
        <v>113</v>
      </c>
      <c r="C75" s="83" t="s">
        <v>81</v>
      </c>
      <c r="D75" s="83" t="s">
        <v>95</v>
      </c>
      <c r="E75" s="28"/>
      <c r="F75" s="86" t="s">
        <v>0</v>
      </c>
      <c r="G75" s="77" t="s">
        <v>25</v>
      </c>
      <c r="H75" s="88" t="s">
        <v>128</v>
      </c>
      <c r="I75" s="89" t="s">
        <v>126</v>
      </c>
      <c r="J75" s="89"/>
      <c r="K75" s="89"/>
      <c r="L75" s="89"/>
      <c r="M75" s="77" t="s">
        <v>33</v>
      </c>
      <c r="N75" s="77" t="s">
        <v>34</v>
      </c>
      <c r="O75" s="77" t="s">
        <v>35</v>
      </c>
      <c r="P75" s="77"/>
    </row>
    <row r="76" spans="1:18" ht="24" x14ac:dyDescent="0.2">
      <c r="A76" s="69"/>
      <c r="B76" s="81"/>
      <c r="C76" s="84"/>
      <c r="D76" s="84"/>
      <c r="E76" s="3"/>
      <c r="F76" s="87"/>
      <c r="G76" s="79"/>
      <c r="H76" s="88"/>
      <c r="I76" s="62" t="s">
        <v>129</v>
      </c>
      <c r="J76" s="62" t="s">
        <v>130</v>
      </c>
      <c r="K76" s="62" t="s">
        <v>131</v>
      </c>
      <c r="L76" s="62" t="s">
        <v>127</v>
      </c>
      <c r="M76" s="79"/>
      <c r="N76" s="79"/>
      <c r="O76" s="79"/>
      <c r="P76" s="78"/>
    </row>
    <row r="77" spans="1:18" s="6" customFormat="1" ht="15" x14ac:dyDescent="0.2">
      <c r="A77" s="103"/>
      <c r="B77" s="82"/>
      <c r="C77" s="85"/>
      <c r="D77" s="85"/>
      <c r="E77" s="3"/>
      <c r="F77" s="35" t="s">
        <v>114</v>
      </c>
      <c r="G77" s="30">
        <v>3</v>
      </c>
      <c r="H77" s="63" t="s">
        <v>31</v>
      </c>
      <c r="I77" s="61">
        <v>0</v>
      </c>
      <c r="J77" s="61">
        <v>0</v>
      </c>
      <c r="K77" s="61">
        <v>0</v>
      </c>
      <c r="L77" s="61">
        <v>0</v>
      </c>
      <c r="M77" s="30">
        <v>0</v>
      </c>
      <c r="N77" s="30">
        <v>0</v>
      </c>
      <c r="O77" s="30">
        <v>0</v>
      </c>
      <c r="P77" s="79"/>
    </row>
    <row r="78" spans="1:18" ht="15" customHeight="1" x14ac:dyDescent="0.2">
      <c r="A78" s="68" t="s">
        <v>29</v>
      </c>
      <c r="B78" s="70" t="s">
        <v>132</v>
      </c>
      <c r="C78" s="73" t="s">
        <v>38</v>
      </c>
      <c r="D78" s="36" t="s">
        <v>2</v>
      </c>
      <c r="E78" s="3">
        <f>SUM(E79:E82)</f>
        <v>0</v>
      </c>
      <c r="F78" s="27">
        <f>SUM(F79:F82)</f>
        <v>18329.710000000003</v>
      </c>
      <c r="G78" s="3">
        <f>SUM(G79:G82)</f>
        <v>4844.97</v>
      </c>
      <c r="H78" s="74">
        <f>SUM(H79:L82)</f>
        <v>13484.74</v>
      </c>
      <c r="I78" s="75"/>
      <c r="J78" s="75"/>
      <c r="K78" s="75"/>
      <c r="L78" s="76"/>
      <c r="M78" s="3">
        <f>SUM(M79:M82)</f>
        <v>0</v>
      </c>
      <c r="N78" s="3">
        <f>SUM(N79:N82)</f>
        <v>0</v>
      </c>
      <c r="O78" s="3">
        <f>SUM(O79:O82)</f>
        <v>0</v>
      </c>
      <c r="P78" s="77" t="s">
        <v>93</v>
      </c>
    </row>
    <row r="79" spans="1:18" ht="15" x14ac:dyDescent="0.2">
      <c r="A79" s="69"/>
      <c r="B79" s="71"/>
      <c r="C79" s="73"/>
      <c r="D79" s="36" t="s">
        <v>1</v>
      </c>
      <c r="E79" s="2">
        <v>0</v>
      </c>
      <c r="F79" s="27">
        <f>SUM(G79:O79)</f>
        <v>0</v>
      </c>
      <c r="G79" s="3">
        <v>0</v>
      </c>
      <c r="H79" s="74">
        <v>0</v>
      </c>
      <c r="I79" s="75"/>
      <c r="J79" s="75"/>
      <c r="K79" s="75"/>
      <c r="L79" s="76"/>
      <c r="M79" s="3">
        <v>0</v>
      </c>
      <c r="N79" s="3">
        <v>0</v>
      </c>
      <c r="O79" s="3">
        <v>0</v>
      </c>
      <c r="P79" s="78"/>
    </row>
    <row r="80" spans="1:18" ht="30" x14ac:dyDescent="0.2">
      <c r="A80" s="69"/>
      <c r="B80" s="71"/>
      <c r="C80" s="73"/>
      <c r="D80" s="36" t="s">
        <v>5</v>
      </c>
      <c r="E80" s="2">
        <v>0</v>
      </c>
      <c r="F80" s="27">
        <f>SUM(G80:O80)</f>
        <v>1453.49</v>
      </c>
      <c r="G80" s="2">
        <v>1453.49</v>
      </c>
      <c r="H80" s="74">
        <v>0</v>
      </c>
      <c r="I80" s="75"/>
      <c r="J80" s="75"/>
      <c r="K80" s="75"/>
      <c r="L80" s="76"/>
      <c r="M80" s="2">
        <v>0</v>
      </c>
      <c r="N80" s="2">
        <v>0</v>
      </c>
      <c r="O80" s="2">
        <v>0</v>
      </c>
      <c r="P80" s="78"/>
    </row>
    <row r="81" spans="1:18" ht="30" x14ac:dyDescent="0.2">
      <c r="A81" s="69"/>
      <c r="B81" s="71"/>
      <c r="C81" s="73"/>
      <c r="D81" s="36" t="s">
        <v>12</v>
      </c>
      <c r="E81" s="2">
        <v>0</v>
      </c>
      <c r="F81" s="27">
        <f>SUM(G81:O81)</f>
        <v>16876.22</v>
      </c>
      <c r="G81" s="2">
        <v>3391.48</v>
      </c>
      <c r="H81" s="74">
        <v>13484.74</v>
      </c>
      <c r="I81" s="75"/>
      <c r="J81" s="75"/>
      <c r="K81" s="75"/>
      <c r="L81" s="76"/>
      <c r="M81" s="2">
        <v>0</v>
      </c>
      <c r="N81" s="2">
        <v>0</v>
      </c>
      <c r="O81" s="2">
        <v>0</v>
      </c>
      <c r="P81" s="78"/>
      <c r="R81" s="17"/>
    </row>
    <row r="82" spans="1:18" ht="15" x14ac:dyDescent="0.2">
      <c r="A82" s="69"/>
      <c r="B82" s="72"/>
      <c r="C82" s="73"/>
      <c r="D82" s="36" t="s">
        <v>18</v>
      </c>
      <c r="E82" s="2">
        <v>0</v>
      </c>
      <c r="F82" s="27">
        <f>SUM(H82:O82)</f>
        <v>0</v>
      </c>
      <c r="G82" s="3">
        <v>0</v>
      </c>
      <c r="H82" s="74">
        <v>0</v>
      </c>
      <c r="I82" s="75"/>
      <c r="J82" s="75"/>
      <c r="K82" s="75"/>
      <c r="L82" s="76"/>
      <c r="M82" s="3">
        <v>0</v>
      </c>
      <c r="N82" s="3">
        <v>0</v>
      </c>
      <c r="O82" s="3">
        <v>0</v>
      </c>
      <c r="P82" s="79"/>
    </row>
    <row r="83" spans="1:18" s="29" customFormat="1" ht="21.75" customHeight="1" x14ac:dyDescent="0.2">
      <c r="A83" s="69"/>
      <c r="B83" s="80" t="s">
        <v>156</v>
      </c>
      <c r="C83" s="83" t="s">
        <v>81</v>
      </c>
      <c r="D83" s="83" t="s">
        <v>95</v>
      </c>
      <c r="E83" s="28"/>
      <c r="F83" s="86" t="s">
        <v>0</v>
      </c>
      <c r="G83" s="77" t="s">
        <v>25</v>
      </c>
      <c r="H83" s="88" t="s">
        <v>128</v>
      </c>
      <c r="I83" s="89" t="s">
        <v>126</v>
      </c>
      <c r="J83" s="89"/>
      <c r="K83" s="89"/>
      <c r="L83" s="89"/>
      <c r="M83" s="77" t="s">
        <v>33</v>
      </c>
      <c r="N83" s="77" t="s">
        <v>34</v>
      </c>
      <c r="O83" s="77" t="s">
        <v>35</v>
      </c>
      <c r="P83" s="77"/>
    </row>
    <row r="84" spans="1:18" ht="28.5" customHeight="1" x14ac:dyDescent="0.2">
      <c r="A84" s="69"/>
      <c r="B84" s="81"/>
      <c r="C84" s="84"/>
      <c r="D84" s="84"/>
      <c r="E84" s="3"/>
      <c r="F84" s="87"/>
      <c r="G84" s="79"/>
      <c r="H84" s="88"/>
      <c r="I84" s="62" t="s">
        <v>129</v>
      </c>
      <c r="J84" s="62" t="s">
        <v>130</v>
      </c>
      <c r="K84" s="62" t="s">
        <v>131</v>
      </c>
      <c r="L84" s="62" t="s">
        <v>127</v>
      </c>
      <c r="M84" s="79"/>
      <c r="N84" s="79"/>
      <c r="O84" s="79"/>
      <c r="P84" s="78"/>
    </row>
    <row r="85" spans="1:18" ht="21.75" customHeight="1" x14ac:dyDescent="0.2">
      <c r="A85" s="69"/>
      <c r="B85" s="82"/>
      <c r="C85" s="85"/>
      <c r="D85" s="85"/>
      <c r="E85" s="3"/>
      <c r="F85" s="35" t="s">
        <v>22</v>
      </c>
      <c r="G85" s="30">
        <v>0</v>
      </c>
      <c r="H85" s="64" t="s">
        <v>22</v>
      </c>
      <c r="I85" s="65">
        <v>0</v>
      </c>
      <c r="J85" s="65">
        <v>0</v>
      </c>
      <c r="K85" s="65">
        <v>0</v>
      </c>
      <c r="L85" s="65">
        <v>1</v>
      </c>
      <c r="M85" s="30">
        <v>0</v>
      </c>
      <c r="N85" s="30">
        <v>0</v>
      </c>
      <c r="O85" s="30">
        <v>0</v>
      </c>
      <c r="P85" s="79"/>
    </row>
    <row r="86" spans="1:18" ht="21.75" customHeight="1" x14ac:dyDescent="0.2">
      <c r="A86" s="68" t="s">
        <v>162</v>
      </c>
      <c r="B86" s="70" t="s">
        <v>164</v>
      </c>
      <c r="C86" s="73" t="s">
        <v>38</v>
      </c>
      <c r="D86" s="36" t="s">
        <v>2</v>
      </c>
      <c r="E86" s="3"/>
      <c r="F86" s="27">
        <f>SUM(G86:O86)</f>
        <v>15218</v>
      </c>
      <c r="G86" s="3">
        <v>0</v>
      </c>
      <c r="H86" s="74">
        <f>SUM(H87:L90)</f>
        <v>15218</v>
      </c>
      <c r="I86" s="75"/>
      <c r="J86" s="75"/>
      <c r="K86" s="75"/>
      <c r="L86" s="76"/>
      <c r="M86" s="3">
        <v>0</v>
      </c>
      <c r="N86" s="3">
        <v>0</v>
      </c>
      <c r="O86" s="3">
        <v>0</v>
      </c>
      <c r="P86" s="77" t="s">
        <v>93</v>
      </c>
    </row>
    <row r="87" spans="1:18" ht="21.75" customHeight="1" x14ac:dyDescent="0.2">
      <c r="A87" s="69"/>
      <c r="B87" s="71"/>
      <c r="C87" s="73"/>
      <c r="D87" s="36" t="s">
        <v>1</v>
      </c>
      <c r="E87" s="2"/>
      <c r="F87" s="27">
        <v>0</v>
      </c>
      <c r="G87" s="3">
        <v>0</v>
      </c>
      <c r="H87" s="74">
        <v>0</v>
      </c>
      <c r="I87" s="75"/>
      <c r="J87" s="75"/>
      <c r="K87" s="75"/>
      <c r="L87" s="76"/>
      <c r="M87" s="3">
        <v>0</v>
      </c>
      <c r="N87" s="3">
        <v>0</v>
      </c>
      <c r="O87" s="3">
        <v>0</v>
      </c>
      <c r="P87" s="78"/>
    </row>
    <row r="88" spans="1:18" ht="21.75" customHeight="1" x14ac:dyDescent="0.2">
      <c r="A88" s="69"/>
      <c r="B88" s="71"/>
      <c r="C88" s="73"/>
      <c r="D88" s="36" t="s">
        <v>5</v>
      </c>
      <c r="E88" s="2"/>
      <c r="F88" s="27">
        <v>0</v>
      </c>
      <c r="G88" s="2">
        <v>0</v>
      </c>
      <c r="H88" s="74">
        <v>0</v>
      </c>
      <c r="I88" s="75"/>
      <c r="J88" s="75"/>
      <c r="K88" s="75"/>
      <c r="L88" s="76"/>
      <c r="M88" s="2">
        <v>0</v>
      </c>
      <c r="N88" s="2">
        <v>0</v>
      </c>
      <c r="O88" s="2">
        <v>0</v>
      </c>
      <c r="P88" s="78"/>
    </row>
    <row r="89" spans="1:18" ht="29.25" customHeight="1" x14ac:dyDescent="0.2">
      <c r="A89" s="69"/>
      <c r="B89" s="71"/>
      <c r="C89" s="73"/>
      <c r="D89" s="36" t="s">
        <v>12</v>
      </c>
      <c r="E89" s="2"/>
      <c r="F89" s="27">
        <f>SUM(G89:O89)</f>
        <v>15218</v>
      </c>
      <c r="G89" s="2">
        <v>0</v>
      </c>
      <c r="H89" s="74">
        <v>15218</v>
      </c>
      <c r="I89" s="75"/>
      <c r="J89" s="75"/>
      <c r="K89" s="75"/>
      <c r="L89" s="76"/>
      <c r="M89" s="2">
        <v>0</v>
      </c>
      <c r="N89" s="2">
        <v>0</v>
      </c>
      <c r="O89" s="2">
        <v>0</v>
      </c>
      <c r="P89" s="78"/>
    </row>
    <row r="90" spans="1:18" ht="21.75" customHeight="1" x14ac:dyDescent="0.2">
      <c r="A90" s="69"/>
      <c r="B90" s="72"/>
      <c r="C90" s="73"/>
      <c r="D90" s="36" t="s">
        <v>18</v>
      </c>
      <c r="E90" s="2"/>
      <c r="F90" s="27">
        <v>0</v>
      </c>
      <c r="G90" s="3">
        <v>0</v>
      </c>
      <c r="H90" s="74">
        <v>0</v>
      </c>
      <c r="I90" s="75"/>
      <c r="J90" s="75"/>
      <c r="K90" s="75"/>
      <c r="L90" s="76"/>
      <c r="M90" s="3">
        <v>0</v>
      </c>
      <c r="N90" s="3">
        <v>0</v>
      </c>
      <c r="O90" s="3">
        <v>0</v>
      </c>
      <c r="P90" s="79"/>
    </row>
    <row r="91" spans="1:18" ht="21.75" customHeight="1" x14ac:dyDescent="0.2">
      <c r="A91" s="69"/>
      <c r="B91" s="80" t="s">
        <v>166</v>
      </c>
      <c r="C91" s="83" t="s">
        <v>81</v>
      </c>
      <c r="D91" s="83" t="s">
        <v>95</v>
      </c>
      <c r="E91" s="28"/>
      <c r="F91" s="86" t="s">
        <v>0</v>
      </c>
      <c r="G91" s="77" t="s">
        <v>25</v>
      </c>
      <c r="H91" s="88" t="s">
        <v>128</v>
      </c>
      <c r="I91" s="89" t="s">
        <v>126</v>
      </c>
      <c r="J91" s="89"/>
      <c r="K91" s="89"/>
      <c r="L91" s="89"/>
      <c r="M91" s="77" t="s">
        <v>33</v>
      </c>
      <c r="N91" s="77" t="s">
        <v>34</v>
      </c>
      <c r="O91" s="77" t="s">
        <v>35</v>
      </c>
      <c r="P91" s="77"/>
    </row>
    <row r="92" spans="1:18" ht="21.75" customHeight="1" x14ac:dyDescent="0.2">
      <c r="A92" s="69"/>
      <c r="B92" s="81"/>
      <c r="C92" s="84"/>
      <c r="D92" s="84"/>
      <c r="E92" s="3"/>
      <c r="F92" s="87"/>
      <c r="G92" s="79"/>
      <c r="H92" s="88"/>
      <c r="I92" s="62" t="s">
        <v>129</v>
      </c>
      <c r="J92" s="62" t="s">
        <v>130</v>
      </c>
      <c r="K92" s="62" t="s">
        <v>131</v>
      </c>
      <c r="L92" s="62" t="s">
        <v>127</v>
      </c>
      <c r="M92" s="79"/>
      <c r="N92" s="79"/>
      <c r="O92" s="79"/>
      <c r="P92" s="78"/>
    </row>
    <row r="93" spans="1:18" ht="21.75" customHeight="1" x14ac:dyDescent="0.2">
      <c r="A93" s="69"/>
      <c r="B93" s="82"/>
      <c r="C93" s="85"/>
      <c r="D93" s="85"/>
      <c r="E93" s="3"/>
      <c r="F93" s="35" t="s">
        <v>89</v>
      </c>
      <c r="G93" s="30">
        <v>0</v>
      </c>
      <c r="H93" s="64" t="s">
        <v>89</v>
      </c>
      <c r="I93" s="65">
        <v>0</v>
      </c>
      <c r="J93" s="65">
        <v>0</v>
      </c>
      <c r="K93" s="65">
        <v>0</v>
      </c>
      <c r="L93" s="65">
        <v>2</v>
      </c>
      <c r="M93" s="30">
        <v>0</v>
      </c>
      <c r="N93" s="30">
        <v>0</v>
      </c>
      <c r="O93" s="30">
        <v>0</v>
      </c>
      <c r="P93" s="79"/>
    </row>
    <row r="94" spans="1:18" ht="15" customHeight="1" x14ac:dyDescent="0.2">
      <c r="A94" s="68" t="s">
        <v>163</v>
      </c>
      <c r="B94" s="70" t="s">
        <v>72</v>
      </c>
      <c r="C94" s="73" t="s">
        <v>38</v>
      </c>
      <c r="D94" s="36" t="s">
        <v>2</v>
      </c>
      <c r="E94" s="3">
        <f>SUM(E95:E98)</f>
        <v>0</v>
      </c>
      <c r="F94" s="27">
        <f>SUM(F95:F98)</f>
        <v>6500</v>
      </c>
      <c r="G94" s="3">
        <f>SUM(G95:G98)</f>
        <v>6500</v>
      </c>
      <c r="H94" s="74">
        <f>SUM(H95:L98)</f>
        <v>0</v>
      </c>
      <c r="I94" s="75"/>
      <c r="J94" s="75"/>
      <c r="K94" s="75"/>
      <c r="L94" s="76"/>
      <c r="M94" s="3">
        <f>SUM(M95:M98)</f>
        <v>0</v>
      </c>
      <c r="N94" s="3">
        <f>SUM(N95:N98)</f>
        <v>0</v>
      </c>
      <c r="O94" s="3">
        <f>SUM(O95:O98)</f>
        <v>0</v>
      </c>
      <c r="P94" s="77" t="s">
        <v>93</v>
      </c>
    </row>
    <row r="95" spans="1:18" ht="15" x14ac:dyDescent="0.2">
      <c r="A95" s="69"/>
      <c r="B95" s="71"/>
      <c r="C95" s="73"/>
      <c r="D95" s="36" t="s">
        <v>1</v>
      </c>
      <c r="E95" s="2">
        <v>0</v>
      </c>
      <c r="F95" s="27">
        <f>SUM(G95:O95)</f>
        <v>0</v>
      </c>
      <c r="G95" s="3">
        <v>0</v>
      </c>
      <c r="H95" s="74">
        <v>0</v>
      </c>
      <c r="I95" s="75"/>
      <c r="J95" s="75"/>
      <c r="K95" s="75"/>
      <c r="L95" s="76"/>
      <c r="M95" s="3">
        <v>0</v>
      </c>
      <c r="N95" s="3">
        <v>0</v>
      </c>
      <c r="O95" s="3">
        <v>0</v>
      </c>
      <c r="P95" s="78"/>
    </row>
    <row r="96" spans="1:18" ht="30" x14ac:dyDescent="0.2">
      <c r="A96" s="69"/>
      <c r="B96" s="71"/>
      <c r="C96" s="73"/>
      <c r="D96" s="36" t="s">
        <v>5</v>
      </c>
      <c r="E96" s="2">
        <v>0</v>
      </c>
      <c r="F96" s="27">
        <f>SUM(G96:O96)</f>
        <v>0</v>
      </c>
      <c r="G96" s="2">
        <v>0</v>
      </c>
      <c r="H96" s="74">
        <v>0</v>
      </c>
      <c r="I96" s="75"/>
      <c r="J96" s="75"/>
      <c r="K96" s="75"/>
      <c r="L96" s="76"/>
      <c r="M96" s="2">
        <v>0</v>
      </c>
      <c r="N96" s="2">
        <v>0</v>
      </c>
      <c r="O96" s="2">
        <v>0</v>
      </c>
      <c r="P96" s="78"/>
    </row>
    <row r="97" spans="1:18" ht="30" x14ac:dyDescent="0.2">
      <c r="A97" s="69"/>
      <c r="B97" s="71"/>
      <c r="C97" s="73"/>
      <c r="D97" s="36" t="s">
        <v>12</v>
      </c>
      <c r="E97" s="2">
        <v>0</v>
      </c>
      <c r="F97" s="27">
        <f>SUM(G97:O97)</f>
        <v>6500</v>
      </c>
      <c r="G97" s="2">
        <v>6500</v>
      </c>
      <c r="H97" s="74">
        <v>0</v>
      </c>
      <c r="I97" s="75"/>
      <c r="J97" s="75"/>
      <c r="K97" s="75"/>
      <c r="L97" s="76"/>
      <c r="M97" s="2">
        <v>0</v>
      </c>
      <c r="N97" s="2">
        <v>0</v>
      </c>
      <c r="O97" s="2">
        <v>0</v>
      </c>
      <c r="P97" s="78"/>
      <c r="R97" s="17"/>
    </row>
    <row r="98" spans="1:18" ht="15" x14ac:dyDescent="0.2">
      <c r="A98" s="69"/>
      <c r="B98" s="72"/>
      <c r="C98" s="73"/>
      <c r="D98" s="36" t="s">
        <v>18</v>
      </c>
      <c r="E98" s="2">
        <v>0</v>
      </c>
      <c r="F98" s="27">
        <f>SUM(H98:O98)</f>
        <v>0</v>
      </c>
      <c r="G98" s="3">
        <v>0</v>
      </c>
      <c r="H98" s="74">
        <v>0</v>
      </c>
      <c r="I98" s="75"/>
      <c r="J98" s="75"/>
      <c r="K98" s="75"/>
      <c r="L98" s="76"/>
      <c r="M98" s="3">
        <v>0</v>
      </c>
      <c r="N98" s="3">
        <v>0</v>
      </c>
      <c r="O98" s="3">
        <v>0</v>
      </c>
      <c r="P98" s="79"/>
    </row>
    <row r="99" spans="1:18" s="29" customFormat="1" ht="15" customHeight="1" x14ac:dyDescent="0.2">
      <c r="A99" s="69"/>
      <c r="B99" s="80" t="s">
        <v>115</v>
      </c>
      <c r="C99" s="83" t="s">
        <v>81</v>
      </c>
      <c r="D99" s="83" t="s">
        <v>95</v>
      </c>
      <c r="E99" s="28"/>
      <c r="F99" s="86" t="s">
        <v>0</v>
      </c>
      <c r="G99" s="77" t="s">
        <v>25</v>
      </c>
      <c r="H99" s="88" t="s">
        <v>128</v>
      </c>
      <c r="I99" s="89" t="s">
        <v>126</v>
      </c>
      <c r="J99" s="89"/>
      <c r="K99" s="89"/>
      <c r="L99" s="89"/>
      <c r="M99" s="77" t="s">
        <v>33</v>
      </c>
      <c r="N99" s="77" t="s">
        <v>34</v>
      </c>
      <c r="O99" s="77" t="s">
        <v>35</v>
      </c>
      <c r="P99" s="93"/>
    </row>
    <row r="100" spans="1:18" ht="24" x14ac:dyDescent="0.2">
      <c r="A100" s="69"/>
      <c r="B100" s="81"/>
      <c r="C100" s="84"/>
      <c r="D100" s="84"/>
      <c r="E100" s="3"/>
      <c r="F100" s="87"/>
      <c r="G100" s="79"/>
      <c r="H100" s="88"/>
      <c r="I100" s="62" t="s">
        <v>129</v>
      </c>
      <c r="J100" s="62" t="s">
        <v>130</v>
      </c>
      <c r="K100" s="62" t="s">
        <v>131</v>
      </c>
      <c r="L100" s="62" t="s">
        <v>127</v>
      </c>
      <c r="M100" s="79"/>
      <c r="N100" s="79"/>
      <c r="O100" s="79"/>
      <c r="P100" s="93"/>
    </row>
    <row r="101" spans="1:18" s="6" customFormat="1" ht="15" x14ac:dyDescent="0.2">
      <c r="A101" s="69"/>
      <c r="B101" s="82"/>
      <c r="C101" s="85"/>
      <c r="D101" s="85"/>
      <c r="E101" s="3"/>
      <c r="F101" s="35">
        <v>0</v>
      </c>
      <c r="G101" s="30">
        <v>0</v>
      </c>
      <c r="H101" s="63" t="s">
        <v>31</v>
      </c>
      <c r="I101" s="61">
        <v>0</v>
      </c>
      <c r="J101" s="61">
        <v>0</v>
      </c>
      <c r="K101" s="61">
        <v>0</v>
      </c>
      <c r="L101" s="61">
        <v>0</v>
      </c>
      <c r="M101" s="30">
        <v>0</v>
      </c>
      <c r="N101" s="30">
        <v>0</v>
      </c>
      <c r="O101" s="30">
        <v>0</v>
      </c>
      <c r="P101" s="93"/>
    </row>
    <row r="102" spans="1:18" s="29" customFormat="1" ht="15" customHeight="1" x14ac:dyDescent="0.2">
      <c r="A102" s="69"/>
      <c r="B102" s="80" t="s">
        <v>116</v>
      </c>
      <c r="C102" s="83" t="s">
        <v>81</v>
      </c>
      <c r="D102" s="83" t="s">
        <v>95</v>
      </c>
      <c r="E102" s="28"/>
      <c r="F102" s="104" t="s">
        <v>0</v>
      </c>
      <c r="G102" s="77" t="s">
        <v>25</v>
      </c>
      <c r="H102" s="88" t="s">
        <v>128</v>
      </c>
      <c r="I102" s="89" t="s">
        <v>126</v>
      </c>
      <c r="J102" s="89"/>
      <c r="K102" s="89"/>
      <c r="L102" s="89"/>
      <c r="M102" s="77" t="s">
        <v>33</v>
      </c>
      <c r="N102" s="77" t="s">
        <v>34</v>
      </c>
      <c r="O102" s="77" t="s">
        <v>35</v>
      </c>
      <c r="P102" s="93"/>
    </row>
    <row r="103" spans="1:18" ht="24" x14ac:dyDescent="0.2">
      <c r="A103" s="69"/>
      <c r="B103" s="81"/>
      <c r="C103" s="84"/>
      <c r="D103" s="84"/>
      <c r="E103" s="3"/>
      <c r="F103" s="105"/>
      <c r="G103" s="79"/>
      <c r="H103" s="88"/>
      <c r="I103" s="62" t="s">
        <v>129</v>
      </c>
      <c r="J103" s="62" t="s">
        <v>130</v>
      </c>
      <c r="K103" s="62" t="s">
        <v>131</v>
      </c>
      <c r="L103" s="62" t="s">
        <v>127</v>
      </c>
      <c r="M103" s="79"/>
      <c r="N103" s="79"/>
      <c r="O103" s="79"/>
      <c r="P103" s="93"/>
    </row>
    <row r="104" spans="1:18" s="6" customFormat="1" ht="15" x14ac:dyDescent="0.2">
      <c r="A104" s="103"/>
      <c r="B104" s="82"/>
      <c r="C104" s="85"/>
      <c r="D104" s="85"/>
      <c r="E104" s="3"/>
      <c r="F104" s="35">
        <v>3</v>
      </c>
      <c r="G104" s="30">
        <v>3</v>
      </c>
      <c r="H104" s="63" t="s">
        <v>31</v>
      </c>
      <c r="I104" s="61">
        <v>0</v>
      </c>
      <c r="J104" s="61">
        <v>0</v>
      </c>
      <c r="K104" s="61">
        <v>0</v>
      </c>
      <c r="L104" s="61">
        <v>0</v>
      </c>
      <c r="M104" s="30">
        <v>0</v>
      </c>
      <c r="N104" s="30">
        <v>0</v>
      </c>
      <c r="O104" s="30">
        <v>0</v>
      </c>
      <c r="P104" s="93"/>
    </row>
    <row r="105" spans="1:18" ht="15" customHeight="1" x14ac:dyDescent="0.2">
      <c r="A105" s="94"/>
      <c r="B105" s="97" t="s">
        <v>117</v>
      </c>
      <c r="C105" s="98"/>
      <c r="D105" s="42" t="s">
        <v>2</v>
      </c>
      <c r="E105" s="20">
        <v>0</v>
      </c>
      <c r="F105" s="20">
        <f>F49+F12</f>
        <v>901081.67</v>
      </c>
      <c r="G105" s="20">
        <f>SUM(G106:G109)</f>
        <v>535486.03</v>
      </c>
      <c r="H105" s="90">
        <f>SUM(H106:L109)</f>
        <v>124842.73999999999</v>
      </c>
      <c r="I105" s="91"/>
      <c r="J105" s="91"/>
      <c r="K105" s="91"/>
      <c r="L105" s="92"/>
      <c r="M105" s="20">
        <f>SUM(M106:M109)</f>
        <v>212612.9</v>
      </c>
      <c r="N105" s="20">
        <f>SUM(N106:N109)</f>
        <v>28140</v>
      </c>
      <c r="O105" s="20">
        <f>SUM(O106:O109)</f>
        <v>0</v>
      </c>
      <c r="P105" s="77"/>
    </row>
    <row r="106" spans="1:18" x14ac:dyDescent="0.2">
      <c r="A106" s="95"/>
      <c r="B106" s="99"/>
      <c r="C106" s="100"/>
      <c r="D106" s="42" t="s">
        <v>1</v>
      </c>
      <c r="E106" s="20">
        <v>0</v>
      </c>
      <c r="F106" s="20">
        <f>F50+F13</f>
        <v>142109.78</v>
      </c>
      <c r="G106" s="20">
        <f t="shared" ref="G106:H109" si="5">G50+G13</f>
        <v>142109.78</v>
      </c>
      <c r="H106" s="90">
        <f t="shared" si="5"/>
        <v>0</v>
      </c>
      <c r="I106" s="91"/>
      <c r="J106" s="91"/>
      <c r="K106" s="91"/>
      <c r="L106" s="92"/>
      <c r="M106" s="20">
        <f t="shared" ref="M106:O109" si="6">M50+M13</f>
        <v>0</v>
      </c>
      <c r="N106" s="20">
        <f t="shared" si="6"/>
        <v>0</v>
      </c>
      <c r="O106" s="20">
        <f t="shared" si="6"/>
        <v>0</v>
      </c>
      <c r="P106" s="78"/>
      <c r="R106" s="17"/>
    </row>
    <row r="107" spans="1:18" ht="28.5" x14ac:dyDescent="0.2">
      <c r="A107" s="95"/>
      <c r="B107" s="99"/>
      <c r="C107" s="100"/>
      <c r="D107" s="42" t="s">
        <v>5</v>
      </c>
      <c r="E107" s="20">
        <v>0</v>
      </c>
      <c r="F107" s="20">
        <f>F51+F14</f>
        <v>413862.43000000005</v>
      </c>
      <c r="G107" s="20">
        <f t="shared" si="5"/>
        <v>195218.94</v>
      </c>
      <c r="H107" s="90">
        <f t="shared" si="5"/>
        <v>62394.86</v>
      </c>
      <c r="I107" s="91"/>
      <c r="J107" s="91"/>
      <c r="K107" s="91"/>
      <c r="L107" s="92"/>
      <c r="M107" s="20">
        <f t="shared" si="6"/>
        <v>137985.76999999999</v>
      </c>
      <c r="N107" s="20">
        <f t="shared" si="6"/>
        <v>18262.86</v>
      </c>
      <c r="O107" s="20">
        <f t="shared" si="6"/>
        <v>0</v>
      </c>
      <c r="P107" s="78"/>
      <c r="R107" s="16"/>
    </row>
    <row r="108" spans="1:18" ht="28.5" x14ac:dyDescent="0.2">
      <c r="A108" s="95"/>
      <c r="B108" s="99"/>
      <c r="C108" s="100"/>
      <c r="D108" s="42" t="s">
        <v>12</v>
      </c>
      <c r="E108" s="20">
        <v>0</v>
      </c>
      <c r="F108" s="20">
        <f>F52+F15</f>
        <v>345109.45999999996</v>
      </c>
      <c r="G108" s="20">
        <f t="shared" si="5"/>
        <v>198157.31</v>
      </c>
      <c r="H108" s="90">
        <f t="shared" si="5"/>
        <v>62447.88</v>
      </c>
      <c r="I108" s="91"/>
      <c r="J108" s="91"/>
      <c r="K108" s="91"/>
      <c r="L108" s="92"/>
      <c r="M108" s="20">
        <f t="shared" si="6"/>
        <v>74627.13</v>
      </c>
      <c r="N108" s="20">
        <f t="shared" si="6"/>
        <v>9877.14</v>
      </c>
      <c r="O108" s="20">
        <f t="shared" si="6"/>
        <v>0</v>
      </c>
      <c r="P108" s="78"/>
    </row>
    <row r="109" spans="1:18" x14ac:dyDescent="0.2">
      <c r="A109" s="96"/>
      <c r="B109" s="101"/>
      <c r="C109" s="102"/>
      <c r="D109" s="42" t="s">
        <v>18</v>
      </c>
      <c r="E109" s="20">
        <v>0</v>
      </c>
      <c r="F109" s="20">
        <f>F53+F16</f>
        <v>0</v>
      </c>
      <c r="G109" s="20">
        <f t="shared" si="5"/>
        <v>0</v>
      </c>
      <c r="H109" s="90">
        <f t="shared" si="5"/>
        <v>0</v>
      </c>
      <c r="I109" s="91"/>
      <c r="J109" s="91"/>
      <c r="K109" s="91"/>
      <c r="L109" s="92"/>
      <c r="M109" s="20">
        <f t="shared" si="6"/>
        <v>0</v>
      </c>
      <c r="N109" s="20">
        <f t="shared" si="6"/>
        <v>0</v>
      </c>
      <c r="O109" s="20">
        <f t="shared" si="6"/>
        <v>0</v>
      </c>
      <c r="P109" s="79"/>
    </row>
    <row r="110" spans="1:18" x14ac:dyDescent="0.2">
      <c r="P110" s="40" t="s">
        <v>106</v>
      </c>
    </row>
  </sheetData>
  <mergeCells count="249">
    <mergeCell ref="N91:N92"/>
    <mergeCell ref="O91:O92"/>
    <mergeCell ref="P91:P93"/>
    <mergeCell ref="A86:A93"/>
    <mergeCell ref="B86:B90"/>
    <mergeCell ref="C86:C90"/>
    <mergeCell ref="H86:L86"/>
    <mergeCell ref="P86:P90"/>
    <mergeCell ref="H87:L87"/>
    <mergeCell ref="H88:L88"/>
    <mergeCell ref="H89:L89"/>
    <mergeCell ref="H90:L90"/>
    <mergeCell ref="B91:B93"/>
    <mergeCell ref="C91:C93"/>
    <mergeCell ref="D91:D93"/>
    <mergeCell ref="F91:F92"/>
    <mergeCell ref="G91:G92"/>
    <mergeCell ref="H91:H92"/>
    <mergeCell ref="I91:L91"/>
    <mergeCell ref="M91:M92"/>
    <mergeCell ref="A5:P5"/>
    <mergeCell ref="G9:O9"/>
    <mergeCell ref="G75:G76"/>
    <mergeCell ref="G83:G84"/>
    <mergeCell ref="G99:G100"/>
    <mergeCell ref="G102:G103"/>
    <mergeCell ref="A6:P6"/>
    <mergeCell ref="A7:P7"/>
    <mergeCell ref="A9:A10"/>
    <mergeCell ref="B9:B10"/>
    <mergeCell ref="C9:C10"/>
    <mergeCell ref="D9:D10"/>
    <mergeCell ref="E9:E10"/>
    <mergeCell ref="F9:F10"/>
    <mergeCell ref="P9:P10"/>
    <mergeCell ref="H10:L10"/>
    <mergeCell ref="H11:L11"/>
    <mergeCell ref="A12:A16"/>
    <mergeCell ref="B12:B16"/>
    <mergeCell ref="C12:C16"/>
    <mergeCell ref="H12:L12"/>
    <mergeCell ref="P12:P16"/>
    <mergeCell ref="H13:L13"/>
    <mergeCell ref="H14:L14"/>
    <mergeCell ref="H15:L15"/>
    <mergeCell ref="H16:L16"/>
    <mergeCell ref="A17:A24"/>
    <mergeCell ref="B17:B21"/>
    <mergeCell ref="C17:C21"/>
    <mergeCell ref="H17:L17"/>
    <mergeCell ref="I22:L22"/>
    <mergeCell ref="P17:P21"/>
    <mergeCell ref="H18:L18"/>
    <mergeCell ref="H19:L19"/>
    <mergeCell ref="H20:L20"/>
    <mergeCell ref="H21:L21"/>
    <mergeCell ref="B22:B24"/>
    <mergeCell ref="C22:C24"/>
    <mergeCell ref="D22:D24"/>
    <mergeCell ref="F22:F23"/>
    <mergeCell ref="H22:H23"/>
    <mergeCell ref="M22:M23"/>
    <mergeCell ref="N22:N23"/>
    <mergeCell ref="O22:O23"/>
    <mergeCell ref="P22:P24"/>
    <mergeCell ref="G22:G23"/>
    <mergeCell ref="A25:A32"/>
    <mergeCell ref="B25:B29"/>
    <mergeCell ref="C25:C29"/>
    <mergeCell ref="H25:L25"/>
    <mergeCell ref="P25:P29"/>
    <mergeCell ref="H26:L26"/>
    <mergeCell ref="H27:L27"/>
    <mergeCell ref="H28:L28"/>
    <mergeCell ref="H29:L29"/>
    <mergeCell ref="B30:B32"/>
    <mergeCell ref="C30:C32"/>
    <mergeCell ref="D30:D32"/>
    <mergeCell ref="F30:F31"/>
    <mergeCell ref="H30:H31"/>
    <mergeCell ref="I30:L30"/>
    <mergeCell ref="M30:M31"/>
    <mergeCell ref="N30:N31"/>
    <mergeCell ref="O30:O31"/>
    <mergeCell ref="P30:P32"/>
    <mergeCell ref="G30:G31"/>
    <mergeCell ref="B49:B53"/>
    <mergeCell ref="A33:A40"/>
    <mergeCell ref="B33:B37"/>
    <mergeCell ref="C33:C37"/>
    <mergeCell ref="H33:L33"/>
    <mergeCell ref="P33:P37"/>
    <mergeCell ref="H34:L34"/>
    <mergeCell ref="H35:L35"/>
    <mergeCell ref="H36:L36"/>
    <mergeCell ref="H37:L37"/>
    <mergeCell ref="B38:B40"/>
    <mergeCell ref="C38:C40"/>
    <mergeCell ref="D38:D40"/>
    <mergeCell ref="F38:F39"/>
    <mergeCell ref="H38:H39"/>
    <mergeCell ref="I38:L38"/>
    <mergeCell ref="M38:M39"/>
    <mergeCell ref="N38:N39"/>
    <mergeCell ref="O38:O39"/>
    <mergeCell ref="P38:P40"/>
    <mergeCell ref="G38:G39"/>
    <mergeCell ref="A41:A48"/>
    <mergeCell ref="B41:B45"/>
    <mergeCell ref="C41:C45"/>
    <mergeCell ref="H41:L41"/>
    <mergeCell ref="P41:P45"/>
    <mergeCell ref="H42:L42"/>
    <mergeCell ref="H43:L43"/>
    <mergeCell ref="H44:L44"/>
    <mergeCell ref="H45:L45"/>
    <mergeCell ref="B46:B48"/>
    <mergeCell ref="C46:C48"/>
    <mergeCell ref="D46:D48"/>
    <mergeCell ref="F46:F47"/>
    <mergeCell ref="H46:H47"/>
    <mergeCell ref="I46:L46"/>
    <mergeCell ref="M46:M47"/>
    <mergeCell ref="N46:N47"/>
    <mergeCell ref="O46:O47"/>
    <mergeCell ref="P46:P48"/>
    <mergeCell ref="G46:G47"/>
    <mergeCell ref="C49:C53"/>
    <mergeCell ref="H49:L49"/>
    <mergeCell ref="P49:P52"/>
    <mergeCell ref="H50:L50"/>
    <mergeCell ref="H51:L51"/>
    <mergeCell ref="H52:L52"/>
    <mergeCell ref="H53:L53"/>
    <mergeCell ref="P53:P57"/>
    <mergeCell ref="A54:A61"/>
    <mergeCell ref="B54:B58"/>
    <mergeCell ref="C54:C58"/>
    <mergeCell ref="H54:L54"/>
    <mergeCell ref="H55:L55"/>
    <mergeCell ref="H56:L56"/>
    <mergeCell ref="H57:L57"/>
    <mergeCell ref="H58:L58"/>
    <mergeCell ref="P58:P66"/>
    <mergeCell ref="B59:B61"/>
    <mergeCell ref="C59:C61"/>
    <mergeCell ref="D59:D61"/>
    <mergeCell ref="F59:F60"/>
    <mergeCell ref="H59:H60"/>
    <mergeCell ref="G59:G60"/>
    <mergeCell ref="A49:A53"/>
    <mergeCell ref="I59:L59"/>
    <mergeCell ref="M59:M60"/>
    <mergeCell ref="N59:N60"/>
    <mergeCell ref="O59:O60"/>
    <mergeCell ref="A62:A69"/>
    <mergeCell ref="B62:B66"/>
    <mergeCell ref="C62:C66"/>
    <mergeCell ref="H62:L62"/>
    <mergeCell ref="H63:L63"/>
    <mergeCell ref="H64:L64"/>
    <mergeCell ref="H65:L65"/>
    <mergeCell ref="H66:L66"/>
    <mergeCell ref="B67:B69"/>
    <mergeCell ref="C67:C69"/>
    <mergeCell ref="D67:D69"/>
    <mergeCell ref="F67:F68"/>
    <mergeCell ref="H67:H68"/>
    <mergeCell ref="I67:L67"/>
    <mergeCell ref="M67:M68"/>
    <mergeCell ref="N67:N68"/>
    <mergeCell ref="O67:O68"/>
    <mergeCell ref="P67:P69"/>
    <mergeCell ref="A70:A77"/>
    <mergeCell ref="B70:B74"/>
    <mergeCell ref="C70:C74"/>
    <mergeCell ref="H70:L70"/>
    <mergeCell ref="P70:P74"/>
    <mergeCell ref="H71:L71"/>
    <mergeCell ref="H72:L72"/>
    <mergeCell ref="H73:L73"/>
    <mergeCell ref="H74:L74"/>
    <mergeCell ref="B75:B77"/>
    <mergeCell ref="C75:C77"/>
    <mergeCell ref="D75:D77"/>
    <mergeCell ref="F75:F76"/>
    <mergeCell ref="H75:H76"/>
    <mergeCell ref="I75:L75"/>
    <mergeCell ref="M75:M76"/>
    <mergeCell ref="N75:N76"/>
    <mergeCell ref="O75:O76"/>
    <mergeCell ref="P75:P77"/>
    <mergeCell ref="G67:G68"/>
    <mergeCell ref="C99:C101"/>
    <mergeCell ref="D99:D101"/>
    <mergeCell ref="F99:F100"/>
    <mergeCell ref="H99:H100"/>
    <mergeCell ref="I99:L99"/>
    <mergeCell ref="M99:M100"/>
    <mergeCell ref="N99:N100"/>
    <mergeCell ref="H102:H103"/>
    <mergeCell ref="A105:A109"/>
    <mergeCell ref="B105:C109"/>
    <mergeCell ref="H105:L105"/>
    <mergeCell ref="A94:A104"/>
    <mergeCell ref="B94:B98"/>
    <mergeCell ref="C94:C98"/>
    <mergeCell ref="H94:L94"/>
    <mergeCell ref="B102:B104"/>
    <mergeCell ref="C102:C104"/>
    <mergeCell ref="D102:D104"/>
    <mergeCell ref="F102:F103"/>
    <mergeCell ref="B99:B101"/>
    <mergeCell ref="P94:P98"/>
    <mergeCell ref="H95:L95"/>
    <mergeCell ref="H96:L96"/>
    <mergeCell ref="H97:L97"/>
    <mergeCell ref="H98:L98"/>
    <mergeCell ref="P105:P109"/>
    <mergeCell ref="H106:L106"/>
    <mergeCell ref="H107:L107"/>
    <mergeCell ref="H108:L108"/>
    <mergeCell ref="H109:L109"/>
    <mergeCell ref="I102:L102"/>
    <mergeCell ref="M102:M103"/>
    <mergeCell ref="N102:N103"/>
    <mergeCell ref="O102:O103"/>
    <mergeCell ref="P102:P104"/>
    <mergeCell ref="O99:O100"/>
    <mergeCell ref="P99:P101"/>
    <mergeCell ref="A78:A85"/>
    <mergeCell ref="B78:B82"/>
    <mergeCell ref="C78:C82"/>
    <mergeCell ref="H78:L78"/>
    <mergeCell ref="P78:P82"/>
    <mergeCell ref="H79:L79"/>
    <mergeCell ref="H80:L80"/>
    <mergeCell ref="H81:L81"/>
    <mergeCell ref="H82:L82"/>
    <mergeCell ref="B83:B85"/>
    <mergeCell ref="C83:C85"/>
    <mergeCell ref="D83:D85"/>
    <mergeCell ref="F83:F84"/>
    <mergeCell ref="H83:H84"/>
    <mergeCell ref="I83:L83"/>
    <mergeCell ref="M83:M84"/>
    <mergeCell ref="N83:N84"/>
    <mergeCell ref="O83:O84"/>
    <mergeCell ref="P83:P85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4"/>
  <sheetViews>
    <sheetView view="pageBreakPreview" zoomScale="70" zoomScaleNormal="70" zoomScaleSheetLayoutView="70" workbookViewId="0">
      <selection activeCell="A8" sqref="A8:P8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13" customWidth="1"/>
    <col min="7" max="7" width="14.5703125" style="57" customWidth="1"/>
    <col min="8" max="8" width="9.85546875" style="13" customWidth="1"/>
    <col min="9" max="12" width="9.14062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16384" width="9.140625" style="15"/>
  </cols>
  <sheetData>
    <row r="1" spans="1:16" s="1" customFormat="1" ht="15.75" x14ac:dyDescent="0.25">
      <c r="A1" s="10"/>
      <c r="B1" s="18"/>
      <c r="C1" s="18"/>
      <c r="D1" s="18"/>
      <c r="E1" s="18"/>
      <c r="F1" s="18"/>
      <c r="G1" s="55"/>
      <c r="H1" s="18"/>
      <c r="I1" s="18"/>
      <c r="J1" s="18"/>
      <c r="K1" s="18"/>
      <c r="L1" s="18"/>
      <c r="P1" s="38" t="s">
        <v>151</v>
      </c>
    </row>
    <row r="2" spans="1:16" s="1" customFormat="1" ht="15.75" x14ac:dyDescent="0.25">
      <c r="A2" s="10"/>
      <c r="B2" s="18"/>
      <c r="C2" s="18"/>
      <c r="D2" s="18"/>
      <c r="E2" s="18"/>
      <c r="F2" s="18"/>
      <c r="G2" s="55"/>
      <c r="H2" s="18"/>
      <c r="I2" s="18"/>
      <c r="J2" s="18"/>
      <c r="K2" s="18"/>
      <c r="L2" s="18"/>
      <c r="P2" s="38"/>
    </row>
    <row r="3" spans="1:16" s="1" customFormat="1" ht="15.75" x14ac:dyDescent="0.25">
      <c r="A3" s="10"/>
      <c r="B3" s="18"/>
      <c r="C3" s="18"/>
      <c r="D3" s="18"/>
      <c r="E3" s="18"/>
      <c r="F3" s="18"/>
      <c r="G3" s="55"/>
      <c r="H3" s="18"/>
      <c r="I3" s="18"/>
      <c r="J3" s="18"/>
      <c r="K3" s="18"/>
      <c r="L3" s="18"/>
      <c r="P3" s="38" t="s">
        <v>168</v>
      </c>
    </row>
    <row r="4" spans="1:16" s="1" customFormat="1" ht="15.75" x14ac:dyDescent="0.25">
      <c r="A4" s="10"/>
      <c r="B4" s="18"/>
      <c r="C4" s="18"/>
      <c r="D4" s="18"/>
      <c r="E4" s="18"/>
      <c r="F4" s="18"/>
      <c r="G4" s="55"/>
      <c r="H4" s="18"/>
      <c r="I4" s="18"/>
      <c r="J4" s="18"/>
      <c r="K4" s="18"/>
      <c r="L4" s="18"/>
      <c r="P4" s="38"/>
    </row>
    <row r="5" spans="1:16" s="1" customFormat="1" ht="15.75" x14ac:dyDescent="0.25">
      <c r="A5" s="10"/>
      <c r="B5" s="18"/>
      <c r="C5" s="18"/>
      <c r="D5" s="18"/>
      <c r="E5" s="18"/>
      <c r="F5" s="18"/>
      <c r="G5" s="55"/>
      <c r="H5" s="18"/>
      <c r="I5" s="18"/>
      <c r="J5" s="18"/>
      <c r="K5" s="18"/>
      <c r="L5" s="18"/>
      <c r="P5" s="39"/>
    </row>
    <row r="6" spans="1:16" s="1" customFormat="1" ht="15.75" x14ac:dyDescent="0.25">
      <c r="A6" s="66" t="s">
        <v>147</v>
      </c>
      <c r="B6" s="18"/>
      <c r="C6" s="18"/>
      <c r="D6" s="18"/>
      <c r="E6" s="18"/>
      <c r="F6" s="18"/>
      <c r="G6" s="55"/>
      <c r="H6" s="18"/>
      <c r="I6" s="18"/>
      <c r="J6" s="18"/>
      <c r="K6" s="18"/>
      <c r="L6" s="18"/>
      <c r="P6" s="39"/>
    </row>
    <row r="7" spans="1:16" s="14" customFormat="1" ht="15.75" customHeight="1" x14ac:dyDescent="0.2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ht="22.5" customHeight="1" x14ac:dyDescent="0.2">
      <c r="A8" s="129" t="s">
        <v>107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1:16" s="14" customFormat="1" ht="15.75" x14ac:dyDescent="0.2">
      <c r="A9" s="7"/>
      <c r="B9" s="7"/>
      <c r="C9" s="7"/>
      <c r="D9" s="7"/>
      <c r="E9" s="4"/>
      <c r="F9" s="11"/>
      <c r="G9" s="56"/>
      <c r="H9" s="11"/>
      <c r="I9" s="11"/>
      <c r="J9" s="11"/>
      <c r="K9" s="11"/>
      <c r="L9" s="11"/>
      <c r="M9" s="4"/>
      <c r="N9" s="4"/>
      <c r="O9" s="4"/>
      <c r="P9" s="4"/>
    </row>
    <row r="10" spans="1:16" ht="18" customHeight="1" x14ac:dyDescent="0.2">
      <c r="A10" s="73" t="s">
        <v>3</v>
      </c>
      <c r="B10" s="73" t="s">
        <v>13</v>
      </c>
      <c r="C10" s="73" t="s">
        <v>14</v>
      </c>
      <c r="D10" s="73" t="s">
        <v>6</v>
      </c>
      <c r="E10" s="134" t="s">
        <v>21</v>
      </c>
      <c r="F10" s="135" t="s">
        <v>15</v>
      </c>
      <c r="G10" s="130" t="s">
        <v>7</v>
      </c>
      <c r="H10" s="131"/>
      <c r="I10" s="131"/>
      <c r="J10" s="131"/>
      <c r="K10" s="131"/>
      <c r="L10" s="131"/>
      <c r="M10" s="131"/>
      <c r="N10" s="131"/>
      <c r="O10" s="132"/>
      <c r="P10" s="135" t="s">
        <v>9</v>
      </c>
    </row>
    <row r="11" spans="1:16" ht="51.75" customHeight="1" x14ac:dyDescent="0.2">
      <c r="A11" s="73"/>
      <c r="B11" s="73"/>
      <c r="C11" s="73"/>
      <c r="D11" s="73"/>
      <c r="E11" s="134"/>
      <c r="F11" s="136"/>
      <c r="G11" s="47" t="s">
        <v>121</v>
      </c>
      <c r="H11" s="79" t="s">
        <v>26</v>
      </c>
      <c r="I11" s="79"/>
      <c r="J11" s="79"/>
      <c r="K11" s="79"/>
      <c r="L11" s="79"/>
      <c r="M11" s="46" t="s">
        <v>33</v>
      </c>
      <c r="N11" s="46" t="s">
        <v>34</v>
      </c>
      <c r="O11" s="46" t="s">
        <v>35</v>
      </c>
      <c r="P11" s="136"/>
    </row>
    <row r="12" spans="1:16" ht="15" x14ac:dyDescent="0.2">
      <c r="A12" s="23">
        <v>1</v>
      </c>
      <c r="B12" s="23">
        <v>2</v>
      </c>
      <c r="C12" s="23">
        <v>3</v>
      </c>
      <c r="D12" s="23">
        <v>4</v>
      </c>
      <c r="E12" s="8">
        <v>5</v>
      </c>
      <c r="F12" s="9">
        <v>5</v>
      </c>
      <c r="G12" s="48">
        <v>6</v>
      </c>
      <c r="H12" s="130">
        <v>7</v>
      </c>
      <c r="I12" s="131"/>
      <c r="J12" s="131"/>
      <c r="K12" s="131"/>
      <c r="L12" s="132"/>
      <c r="M12" s="9">
        <v>8</v>
      </c>
      <c r="N12" s="9">
        <v>9</v>
      </c>
      <c r="O12" s="9">
        <v>10</v>
      </c>
      <c r="P12" s="9">
        <v>11</v>
      </c>
    </row>
    <row r="13" spans="1:16" ht="19.5" customHeight="1" x14ac:dyDescent="0.2">
      <c r="A13" s="118" t="s">
        <v>4</v>
      </c>
      <c r="B13" s="138" t="s">
        <v>36</v>
      </c>
      <c r="C13" s="106" t="s">
        <v>38</v>
      </c>
      <c r="D13" s="26" t="s">
        <v>2</v>
      </c>
      <c r="E13" s="25">
        <f>SUM(E14:E17)</f>
        <v>0</v>
      </c>
      <c r="F13" s="25">
        <f>SUM(G13:O13)</f>
        <v>25801.920000000002</v>
      </c>
      <c r="G13" s="25">
        <f>SUM(G14:G17)</f>
        <v>1643.7600000000002</v>
      </c>
      <c r="H13" s="90">
        <f>SUM(H14:L17)</f>
        <v>8037.34</v>
      </c>
      <c r="I13" s="91"/>
      <c r="J13" s="91"/>
      <c r="K13" s="91"/>
      <c r="L13" s="92"/>
      <c r="M13" s="25">
        <f t="shared" ref="M13:O13" si="0">SUM(M14:M17)</f>
        <v>8060.41</v>
      </c>
      <c r="N13" s="25">
        <f t="shared" si="0"/>
        <v>8060.41</v>
      </c>
      <c r="O13" s="25">
        <f t="shared" si="0"/>
        <v>0</v>
      </c>
      <c r="P13" s="77" t="s">
        <v>93</v>
      </c>
    </row>
    <row r="14" spans="1:16" ht="14.25" customHeight="1" x14ac:dyDescent="0.2">
      <c r="A14" s="119"/>
      <c r="B14" s="139"/>
      <c r="C14" s="106"/>
      <c r="D14" s="26" t="s">
        <v>1</v>
      </c>
      <c r="E14" s="25">
        <f>E209</f>
        <v>0</v>
      </c>
      <c r="F14" s="25">
        <f>SUM(H14:O14)</f>
        <v>0</v>
      </c>
      <c r="G14" s="25">
        <f>G19</f>
        <v>0</v>
      </c>
      <c r="H14" s="90">
        <f>H19</f>
        <v>0</v>
      </c>
      <c r="I14" s="91"/>
      <c r="J14" s="91"/>
      <c r="K14" s="91"/>
      <c r="L14" s="92"/>
      <c r="M14" s="25">
        <f>M19</f>
        <v>0</v>
      </c>
      <c r="N14" s="25">
        <f>N19</f>
        <v>0</v>
      </c>
      <c r="O14" s="25">
        <f>O19</f>
        <v>0</v>
      </c>
      <c r="P14" s="78"/>
    </row>
    <row r="15" spans="1:16" ht="28.5" x14ac:dyDescent="0.2">
      <c r="A15" s="119"/>
      <c r="B15" s="139"/>
      <c r="C15" s="106"/>
      <c r="D15" s="26" t="s">
        <v>5</v>
      </c>
      <c r="E15" s="25">
        <f>E210</f>
        <v>0</v>
      </c>
      <c r="F15" s="25">
        <f>SUM(G15:O15)</f>
        <v>1076.6500000000001</v>
      </c>
      <c r="G15" s="25">
        <f t="shared" ref="G15" si="1">G20</f>
        <v>1076.6500000000001</v>
      </c>
      <c r="H15" s="90">
        <f>H20</f>
        <v>0</v>
      </c>
      <c r="I15" s="91"/>
      <c r="J15" s="91"/>
      <c r="K15" s="91"/>
      <c r="L15" s="92"/>
      <c r="M15" s="25">
        <f t="shared" ref="M15:O17" si="2">M20</f>
        <v>0</v>
      </c>
      <c r="N15" s="25">
        <f t="shared" si="2"/>
        <v>0</v>
      </c>
      <c r="O15" s="25">
        <f t="shared" si="2"/>
        <v>0</v>
      </c>
      <c r="P15" s="78"/>
    </row>
    <row r="16" spans="1:16" ht="28.5" x14ac:dyDescent="0.2">
      <c r="A16" s="119"/>
      <c r="B16" s="139"/>
      <c r="C16" s="106"/>
      <c r="D16" s="26" t="s">
        <v>12</v>
      </c>
      <c r="E16" s="25">
        <f>E211</f>
        <v>0</v>
      </c>
      <c r="F16" s="25">
        <f>SUM(G16:O16)</f>
        <v>24725.27</v>
      </c>
      <c r="G16" s="25">
        <f t="shared" ref="G16" si="3">G21</f>
        <v>567.11</v>
      </c>
      <c r="H16" s="90">
        <f>H21</f>
        <v>8037.34</v>
      </c>
      <c r="I16" s="91"/>
      <c r="J16" s="91"/>
      <c r="K16" s="91"/>
      <c r="L16" s="92"/>
      <c r="M16" s="25">
        <f t="shared" si="2"/>
        <v>8060.41</v>
      </c>
      <c r="N16" s="25">
        <f t="shared" si="2"/>
        <v>8060.41</v>
      </c>
      <c r="O16" s="25">
        <f t="shared" si="2"/>
        <v>0</v>
      </c>
      <c r="P16" s="78"/>
    </row>
    <row r="17" spans="1:19" ht="14.25" customHeight="1" x14ac:dyDescent="0.2">
      <c r="A17" s="120"/>
      <c r="B17" s="140"/>
      <c r="C17" s="106"/>
      <c r="D17" s="26" t="s">
        <v>18</v>
      </c>
      <c r="E17" s="25">
        <f>E212</f>
        <v>0</v>
      </c>
      <c r="F17" s="25">
        <f>SUM(H17:O17)</f>
        <v>0</v>
      </c>
      <c r="G17" s="25">
        <f t="shared" ref="G17" si="4">G22</f>
        <v>0</v>
      </c>
      <c r="H17" s="90">
        <f>H22</f>
        <v>0</v>
      </c>
      <c r="I17" s="91"/>
      <c r="J17" s="91"/>
      <c r="K17" s="91"/>
      <c r="L17" s="92"/>
      <c r="M17" s="25">
        <f t="shared" si="2"/>
        <v>0</v>
      </c>
      <c r="N17" s="25">
        <f t="shared" si="2"/>
        <v>0</v>
      </c>
      <c r="O17" s="25">
        <f t="shared" si="2"/>
        <v>0</v>
      </c>
      <c r="P17" s="79"/>
    </row>
    <row r="18" spans="1:19" ht="15" customHeight="1" x14ac:dyDescent="0.2">
      <c r="A18" s="118" t="s">
        <v>10</v>
      </c>
      <c r="B18" s="121" t="s">
        <v>133</v>
      </c>
      <c r="C18" s="141" t="s">
        <v>38</v>
      </c>
      <c r="D18" s="22" t="s">
        <v>2</v>
      </c>
      <c r="E18" s="3">
        <f>SUM(E19:E22)</f>
        <v>729.19</v>
      </c>
      <c r="F18" s="12">
        <f>SUM(F19:F22)</f>
        <v>25801.920000000002</v>
      </c>
      <c r="G18" s="49">
        <f>SUM(G19:G22)</f>
        <v>1643.7600000000002</v>
      </c>
      <c r="H18" s="74">
        <f>SUM(H19:L22)</f>
        <v>8037.34</v>
      </c>
      <c r="I18" s="75"/>
      <c r="J18" s="75"/>
      <c r="K18" s="75"/>
      <c r="L18" s="76"/>
      <c r="M18" s="3">
        <f>SUM(M19:M22)</f>
        <v>8060.41</v>
      </c>
      <c r="N18" s="3">
        <f>SUM(N19:N22)</f>
        <v>8060.41</v>
      </c>
      <c r="O18" s="3">
        <f>SUM(O19:O22)</f>
        <v>0</v>
      </c>
      <c r="P18" s="77" t="s">
        <v>93</v>
      </c>
    </row>
    <row r="19" spans="1:19" ht="15" x14ac:dyDescent="0.2">
      <c r="A19" s="119"/>
      <c r="B19" s="121"/>
      <c r="C19" s="142"/>
      <c r="D19" s="22" t="s">
        <v>1</v>
      </c>
      <c r="E19" s="3">
        <v>0</v>
      </c>
      <c r="F19" s="12">
        <f t="shared" ref="F19:F22" si="5">SUM(G19:O19)</f>
        <v>0</v>
      </c>
      <c r="G19" s="54">
        <v>0</v>
      </c>
      <c r="H19" s="74">
        <v>0</v>
      </c>
      <c r="I19" s="75"/>
      <c r="J19" s="75"/>
      <c r="K19" s="75"/>
      <c r="L19" s="76"/>
      <c r="M19" s="3">
        <v>0</v>
      </c>
      <c r="N19" s="3">
        <v>0</v>
      </c>
      <c r="O19" s="3">
        <v>0</v>
      </c>
      <c r="P19" s="78"/>
    </row>
    <row r="20" spans="1:19" ht="18" customHeight="1" x14ac:dyDescent="0.2">
      <c r="A20" s="119"/>
      <c r="B20" s="121"/>
      <c r="C20" s="142"/>
      <c r="D20" s="22" t="s">
        <v>5</v>
      </c>
      <c r="E20" s="3">
        <v>467.41</v>
      </c>
      <c r="F20" s="12">
        <f t="shared" si="5"/>
        <v>1076.6500000000001</v>
      </c>
      <c r="G20" s="54">
        <v>1076.6500000000001</v>
      </c>
      <c r="H20" s="74">
        <v>0</v>
      </c>
      <c r="I20" s="75"/>
      <c r="J20" s="75"/>
      <c r="K20" s="75"/>
      <c r="L20" s="76"/>
      <c r="M20" s="3">
        <v>0</v>
      </c>
      <c r="N20" s="3">
        <v>0</v>
      </c>
      <c r="O20" s="3">
        <v>0</v>
      </c>
      <c r="P20" s="78"/>
    </row>
    <row r="21" spans="1:19" ht="30" x14ac:dyDescent="0.2">
      <c r="A21" s="119"/>
      <c r="B21" s="121"/>
      <c r="C21" s="142"/>
      <c r="D21" s="22" t="s">
        <v>12</v>
      </c>
      <c r="E21" s="3">
        <v>261.77999999999997</v>
      </c>
      <c r="F21" s="12">
        <f t="shared" si="5"/>
        <v>24725.27</v>
      </c>
      <c r="G21" s="54">
        <v>567.11</v>
      </c>
      <c r="H21" s="74">
        <v>8037.34</v>
      </c>
      <c r="I21" s="75"/>
      <c r="J21" s="75"/>
      <c r="K21" s="75"/>
      <c r="L21" s="76"/>
      <c r="M21" s="3">
        <v>8060.41</v>
      </c>
      <c r="N21" s="3">
        <v>8060.41</v>
      </c>
      <c r="O21" s="3">
        <v>0</v>
      </c>
      <c r="P21" s="78"/>
    </row>
    <row r="22" spans="1:19" ht="22.5" customHeight="1" x14ac:dyDescent="0.2">
      <c r="A22" s="119"/>
      <c r="B22" s="121"/>
      <c r="C22" s="143"/>
      <c r="D22" s="22" t="s">
        <v>18</v>
      </c>
      <c r="E22" s="3">
        <v>0</v>
      </c>
      <c r="F22" s="12">
        <f t="shared" si="5"/>
        <v>0</v>
      </c>
      <c r="G22" s="54">
        <v>0</v>
      </c>
      <c r="H22" s="74">
        <v>0</v>
      </c>
      <c r="I22" s="75"/>
      <c r="J22" s="75"/>
      <c r="K22" s="75"/>
      <c r="L22" s="76"/>
      <c r="M22" s="3">
        <v>0</v>
      </c>
      <c r="N22" s="3">
        <v>0</v>
      </c>
      <c r="O22" s="3">
        <v>0</v>
      </c>
      <c r="P22" s="79"/>
    </row>
    <row r="23" spans="1:19" s="29" customFormat="1" ht="15" customHeight="1" x14ac:dyDescent="0.2">
      <c r="A23" s="119"/>
      <c r="B23" s="80" t="s">
        <v>139</v>
      </c>
      <c r="C23" s="83" t="s">
        <v>81</v>
      </c>
      <c r="D23" s="83" t="s">
        <v>95</v>
      </c>
      <c r="E23" s="28"/>
      <c r="F23" s="86" t="s">
        <v>0</v>
      </c>
      <c r="G23" s="86" t="s">
        <v>121</v>
      </c>
      <c r="H23" s="88" t="s">
        <v>128</v>
      </c>
      <c r="I23" s="89" t="s">
        <v>126</v>
      </c>
      <c r="J23" s="89"/>
      <c r="K23" s="89"/>
      <c r="L23" s="89"/>
      <c r="M23" s="77" t="s">
        <v>33</v>
      </c>
      <c r="N23" s="77" t="s">
        <v>34</v>
      </c>
      <c r="O23" s="77" t="s">
        <v>35</v>
      </c>
      <c r="P23" s="77"/>
    </row>
    <row r="24" spans="1:19" ht="24" x14ac:dyDescent="0.2">
      <c r="A24" s="119"/>
      <c r="B24" s="81"/>
      <c r="C24" s="84"/>
      <c r="D24" s="84"/>
      <c r="E24" s="3"/>
      <c r="F24" s="87"/>
      <c r="G24" s="87"/>
      <c r="H24" s="88"/>
      <c r="I24" s="62" t="s">
        <v>129</v>
      </c>
      <c r="J24" s="62" t="s">
        <v>130</v>
      </c>
      <c r="K24" s="62" t="s">
        <v>131</v>
      </c>
      <c r="L24" s="62" t="s">
        <v>127</v>
      </c>
      <c r="M24" s="79"/>
      <c r="N24" s="79"/>
      <c r="O24" s="79"/>
      <c r="P24" s="78"/>
    </row>
    <row r="25" spans="1:19" ht="15" x14ac:dyDescent="0.2">
      <c r="A25" s="120"/>
      <c r="B25" s="82"/>
      <c r="C25" s="85"/>
      <c r="D25" s="85"/>
      <c r="E25" s="3"/>
      <c r="F25" s="32" t="s">
        <v>114</v>
      </c>
      <c r="G25" s="35" t="s">
        <v>89</v>
      </c>
      <c r="H25" s="63" t="s">
        <v>22</v>
      </c>
      <c r="I25" s="61">
        <v>0</v>
      </c>
      <c r="J25" s="61">
        <v>0</v>
      </c>
      <c r="K25" s="61">
        <v>0</v>
      </c>
      <c r="L25" s="61">
        <v>1</v>
      </c>
      <c r="M25" s="30">
        <v>0</v>
      </c>
      <c r="N25" s="30">
        <v>0</v>
      </c>
      <c r="O25" s="30">
        <v>0</v>
      </c>
      <c r="P25" s="79"/>
    </row>
    <row r="26" spans="1:19" ht="15" customHeight="1" x14ac:dyDescent="0.2">
      <c r="A26" s="110" t="s">
        <v>8</v>
      </c>
      <c r="B26" s="117" t="s">
        <v>64</v>
      </c>
      <c r="C26" s="106" t="s">
        <v>38</v>
      </c>
      <c r="D26" s="26" t="s">
        <v>2</v>
      </c>
      <c r="E26" s="25">
        <v>0</v>
      </c>
      <c r="F26" s="25">
        <f>SUM(G26:O26)</f>
        <v>3501429.42</v>
      </c>
      <c r="G26" s="25">
        <f>SUM(G27:G30)</f>
        <v>751190.95999999985</v>
      </c>
      <c r="H26" s="90">
        <f>SUM(H27:L30)</f>
        <v>898489.56</v>
      </c>
      <c r="I26" s="91"/>
      <c r="J26" s="91"/>
      <c r="K26" s="91"/>
      <c r="L26" s="92"/>
      <c r="M26" s="25">
        <f>SUM(M27:M30)</f>
        <v>807597.2</v>
      </c>
      <c r="N26" s="25">
        <f>SUM(N27:N30)</f>
        <v>807597.2</v>
      </c>
      <c r="O26" s="25">
        <f>SUM(O27:O30)</f>
        <v>236554.5</v>
      </c>
      <c r="P26" s="77" t="s">
        <v>93</v>
      </c>
    </row>
    <row r="27" spans="1:19" ht="14.25" customHeight="1" x14ac:dyDescent="0.2">
      <c r="A27" s="110"/>
      <c r="B27" s="117"/>
      <c r="C27" s="106"/>
      <c r="D27" s="26" t="s">
        <v>1</v>
      </c>
      <c r="E27" s="25">
        <v>0</v>
      </c>
      <c r="F27" s="25">
        <f>F40+F48+F181</f>
        <v>0</v>
      </c>
      <c r="G27" s="25">
        <f>G32+G40+G48+G56+G64+G72+G80+G88+G96+G104+G112+G120+G128</f>
        <v>0</v>
      </c>
      <c r="H27" s="90">
        <f>H32+H40+H48+H56+H64+H72+H80+H88+H96+H104+H112+H120+H128</f>
        <v>0</v>
      </c>
      <c r="I27" s="91"/>
      <c r="J27" s="91"/>
      <c r="K27" s="91"/>
      <c r="L27" s="92"/>
      <c r="M27" s="25">
        <f t="shared" ref="M27:O30" si="6">M32+M40+M48+M56+M64+M72+M80+M88+M96+M104+M112+M120+M128</f>
        <v>0</v>
      </c>
      <c r="N27" s="25">
        <f t="shared" si="6"/>
        <v>0</v>
      </c>
      <c r="O27" s="25">
        <f t="shared" si="6"/>
        <v>0</v>
      </c>
      <c r="P27" s="78"/>
    </row>
    <row r="28" spans="1:19" ht="31.5" customHeight="1" x14ac:dyDescent="0.2">
      <c r="A28" s="110"/>
      <c r="B28" s="117"/>
      <c r="C28" s="106"/>
      <c r="D28" s="26" t="s">
        <v>5</v>
      </c>
      <c r="E28" s="25">
        <v>0</v>
      </c>
      <c r="F28" s="25">
        <f>H28+G28+M28+N28+O28</f>
        <v>7039.45</v>
      </c>
      <c r="G28" s="25">
        <f>G33+G41+G49+G57+G65+G73+G81+G89+G97+G105+G113+G121+G129</f>
        <v>2599.4499999999998</v>
      </c>
      <c r="H28" s="90">
        <f>L33+H41+H49+L57+H65+H73+L81+H89+L97+H105+H113+H121+H129</f>
        <v>1480</v>
      </c>
      <c r="I28" s="91"/>
      <c r="J28" s="91"/>
      <c r="K28" s="91"/>
      <c r="L28" s="92"/>
      <c r="M28" s="25">
        <f t="shared" si="6"/>
        <v>1480</v>
      </c>
      <c r="N28" s="25">
        <f t="shared" si="6"/>
        <v>1480</v>
      </c>
      <c r="O28" s="25">
        <f t="shared" si="6"/>
        <v>0</v>
      </c>
      <c r="P28" s="78"/>
    </row>
    <row r="29" spans="1:19" ht="30.75" customHeight="1" x14ac:dyDescent="0.2">
      <c r="A29" s="110"/>
      <c r="B29" s="117"/>
      <c r="C29" s="106"/>
      <c r="D29" s="26" t="s">
        <v>12</v>
      </c>
      <c r="E29" s="25">
        <v>0</v>
      </c>
      <c r="F29" s="25">
        <f>H29+G29+M29+N29+O29</f>
        <v>3494389.9699999997</v>
      </c>
      <c r="G29" s="25">
        <f>G34+G42+G50+G58+G66+G74+G82+G90+G98+G106+G114+G122+G130+G138+G146+G154+G162+G170</f>
        <v>748591.50999999989</v>
      </c>
      <c r="H29" s="90">
        <f>H34+H42+H50+H58+H66+H74+H82+H90+L98+H106+H114+H122+H130+H138+H146+H154+H170+H162</f>
        <v>897009.56</v>
      </c>
      <c r="I29" s="91"/>
      <c r="J29" s="91"/>
      <c r="K29" s="91"/>
      <c r="L29" s="92"/>
      <c r="M29" s="25">
        <f t="shared" si="6"/>
        <v>806117.2</v>
      </c>
      <c r="N29" s="25">
        <f t="shared" si="6"/>
        <v>806117.2</v>
      </c>
      <c r="O29" s="25">
        <f t="shared" si="6"/>
        <v>236554.5</v>
      </c>
      <c r="P29" s="78"/>
      <c r="Q29" s="16"/>
      <c r="S29" s="17"/>
    </row>
    <row r="30" spans="1:19" ht="21.75" customHeight="1" x14ac:dyDescent="0.2">
      <c r="A30" s="110"/>
      <c r="B30" s="117"/>
      <c r="C30" s="106"/>
      <c r="D30" s="26" t="s">
        <v>96</v>
      </c>
      <c r="E30" s="25">
        <v>0</v>
      </c>
      <c r="F30" s="25">
        <f>F43+F51+F184</f>
        <v>0</v>
      </c>
      <c r="G30" s="25">
        <f>G35+G43+G51+G59+G67+G75+G83+G91+G99+G107+G115+G123+G131</f>
        <v>0</v>
      </c>
      <c r="H30" s="90">
        <f>L35+H43+H51+L59+H67+H75+L83+H91+L99+H107+H115+H123+H131</f>
        <v>0</v>
      </c>
      <c r="I30" s="91"/>
      <c r="J30" s="91"/>
      <c r="K30" s="91"/>
      <c r="L30" s="92"/>
      <c r="M30" s="25">
        <f t="shared" si="6"/>
        <v>0</v>
      </c>
      <c r="N30" s="25">
        <f t="shared" si="6"/>
        <v>0</v>
      </c>
      <c r="O30" s="25">
        <f t="shared" si="6"/>
        <v>0</v>
      </c>
      <c r="P30" s="79"/>
    </row>
    <row r="31" spans="1:19" ht="15" x14ac:dyDescent="0.2">
      <c r="A31" s="68" t="s">
        <v>28</v>
      </c>
      <c r="B31" s="70" t="s">
        <v>134</v>
      </c>
      <c r="C31" s="141" t="s">
        <v>38</v>
      </c>
      <c r="D31" s="22" t="s">
        <v>2</v>
      </c>
      <c r="E31" s="3">
        <f>SUM(E32:E35)</f>
        <v>17124.900000000001</v>
      </c>
      <c r="F31" s="3">
        <f>SUM(H31:O31)</f>
        <v>0</v>
      </c>
      <c r="G31" s="49">
        <f>SUM(G32:G35)</f>
        <v>0</v>
      </c>
      <c r="H31" s="74">
        <f>SUM(H32:L35)</f>
        <v>0</v>
      </c>
      <c r="I31" s="75"/>
      <c r="J31" s="75"/>
      <c r="K31" s="75"/>
      <c r="L31" s="76"/>
      <c r="M31" s="3">
        <f>SUM(M32:M35)</f>
        <v>0</v>
      </c>
      <c r="N31" s="3">
        <f>SUM(N32:N35)</f>
        <v>0</v>
      </c>
      <c r="O31" s="3">
        <f>SUM(O32:O35)</f>
        <v>0</v>
      </c>
      <c r="P31" s="77" t="s">
        <v>93</v>
      </c>
    </row>
    <row r="32" spans="1:19" ht="15" x14ac:dyDescent="0.2">
      <c r="A32" s="69"/>
      <c r="B32" s="71"/>
      <c r="C32" s="142"/>
      <c r="D32" s="22" t="s">
        <v>1</v>
      </c>
      <c r="E32" s="2">
        <v>0</v>
      </c>
      <c r="F32" s="3">
        <f>SUM(H32:O32)</f>
        <v>0</v>
      </c>
      <c r="G32" s="50">
        <v>0</v>
      </c>
      <c r="H32" s="74">
        <v>0</v>
      </c>
      <c r="I32" s="75"/>
      <c r="J32" s="75"/>
      <c r="K32" s="75"/>
      <c r="L32" s="76"/>
      <c r="M32" s="2">
        <v>0</v>
      </c>
      <c r="N32" s="2">
        <v>0</v>
      </c>
      <c r="O32" s="2">
        <v>0</v>
      </c>
      <c r="P32" s="78"/>
      <c r="Q32" s="16"/>
    </row>
    <row r="33" spans="1:19" ht="17.25" customHeight="1" x14ac:dyDescent="0.2">
      <c r="A33" s="69"/>
      <c r="B33" s="71"/>
      <c r="C33" s="142"/>
      <c r="D33" s="22" t="s">
        <v>5</v>
      </c>
      <c r="E33" s="2">
        <v>0</v>
      </c>
      <c r="F33" s="3">
        <f>SUM(L33:O33)</f>
        <v>0</v>
      </c>
      <c r="G33" s="50">
        <v>0</v>
      </c>
      <c r="H33" s="74">
        <v>0</v>
      </c>
      <c r="I33" s="75"/>
      <c r="J33" s="75"/>
      <c r="K33" s="75"/>
      <c r="L33" s="76"/>
      <c r="M33" s="2">
        <v>0</v>
      </c>
      <c r="N33" s="2">
        <v>0</v>
      </c>
      <c r="O33" s="2">
        <v>0</v>
      </c>
      <c r="P33" s="78"/>
      <c r="Q33" s="17"/>
    </row>
    <row r="34" spans="1:19" ht="30" x14ac:dyDescent="0.2">
      <c r="A34" s="69"/>
      <c r="B34" s="71"/>
      <c r="C34" s="142"/>
      <c r="D34" s="22" t="s">
        <v>12</v>
      </c>
      <c r="E34" s="2">
        <v>17124.900000000001</v>
      </c>
      <c r="F34" s="3">
        <f>SUM(L34:O34)</f>
        <v>0</v>
      </c>
      <c r="G34" s="50">
        <v>0</v>
      </c>
      <c r="H34" s="74">
        <v>0</v>
      </c>
      <c r="I34" s="75"/>
      <c r="J34" s="75"/>
      <c r="K34" s="75"/>
      <c r="L34" s="76"/>
      <c r="M34" s="2">
        <v>0</v>
      </c>
      <c r="N34" s="2">
        <v>0</v>
      </c>
      <c r="O34" s="2">
        <v>0</v>
      </c>
      <c r="P34" s="78"/>
      <c r="Q34" s="17"/>
      <c r="R34" s="17"/>
    </row>
    <row r="35" spans="1:19" ht="15" x14ac:dyDescent="0.2">
      <c r="A35" s="69"/>
      <c r="B35" s="72"/>
      <c r="C35" s="143"/>
      <c r="D35" s="22" t="s">
        <v>18</v>
      </c>
      <c r="E35" s="2">
        <v>0</v>
      </c>
      <c r="F35" s="3">
        <f>SUM(L35:O35)</f>
        <v>0</v>
      </c>
      <c r="G35" s="50">
        <v>0</v>
      </c>
      <c r="H35" s="74">
        <v>0</v>
      </c>
      <c r="I35" s="75"/>
      <c r="J35" s="75"/>
      <c r="K35" s="75"/>
      <c r="L35" s="76"/>
      <c r="M35" s="2">
        <v>0</v>
      </c>
      <c r="N35" s="2">
        <v>0</v>
      </c>
      <c r="O35" s="2">
        <v>0</v>
      </c>
      <c r="P35" s="79"/>
      <c r="R35" s="17"/>
    </row>
    <row r="36" spans="1:19" s="29" customFormat="1" ht="36.75" customHeight="1" x14ac:dyDescent="0.2">
      <c r="A36" s="69"/>
      <c r="B36" s="80" t="s">
        <v>140</v>
      </c>
      <c r="C36" s="83" t="s">
        <v>81</v>
      </c>
      <c r="D36" s="83" t="s">
        <v>95</v>
      </c>
      <c r="E36" s="28"/>
      <c r="F36" s="86" t="s">
        <v>0</v>
      </c>
      <c r="G36" s="86" t="s">
        <v>121</v>
      </c>
      <c r="H36" s="88" t="s">
        <v>128</v>
      </c>
      <c r="I36" s="89" t="s">
        <v>126</v>
      </c>
      <c r="J36" s="89"/>
      <c r="K36" s="89"/>
      <c r="L36" s="89"/>
      <c r="M36" s="114" t="s">
        <v>33</v>
      </c>
      <c r="N36" s="114" t="s">
        <v>34</v>
      </c>
      <c r="O36" s="114" t="s">
        <v>35</v>
      </c>
      <c r="P36" s="77"/>
    </row>
    <row r="37" spans="1:19" ht="36.75" customHeight="1" x14ac:dyDescent="0.2">
      <c r="A37" s="69"/>
      <c r="B37" s="81"/>
      <c r="C37" s="84"/>
      <c r="D37" s="84"/>
      <c r="E37" s="3"/>
      <c r="F37" s="87"/>
      <c r="G37" s="87"/>
      <c r="H37" s="88"/>
      <c r="I37" s="62" t="s">
        <v>129</v>
      </c>
      <c r="J37" s="62" t="s">
        <v>130</v>
      </c>
      <c r="K37" s="62" t="s">
        <v>131</v>
      </c>
      <c r="L37" s="62" t="s">
        <v>127</v>
      </c>
      <c r="M37" s="116"/>
      <c r="N37" s="116"/>
      <c r="O37" s="116"/>
      <c r="P37" s="78"/>
    </row>
    <row r="38" spans="1:19" ht="36.75" customHeight="1" x14ac:dyDescent="0.2">
      <c r="A38" s="103"/>
      <c r="B38" s="82"/>
      <c r="C38" s="85"/>
      <c r="D38" s="85"/>
      <c r="E38" s="3"/>
      <c r="F38" s="35" t="s">
        <v>31</v>
      </c>
      <c r="G38" s="35" t="s">
        <v>31</v>
      </c>
      <c r="H38" s="63" t="s">
        <v>31</v>
      </c>
      <c r="I38" s="61">
        <v>0</v>
      </c>
      <c r="J38" s="61">
        <v>0</v>
      </c>
      <c r="K38" s="61">
        <v>0</v>
      </c>
      <c r="L38" s="61">
        <v>0</v>
      </c>
      <c r="M38" s="30">
        <v>0</v>
      </c>
      <c r="N38" s="30">
        <v>0</v>
      </c>
      <c r="O38" s="30">
        <v>0</v>
      </c>
      <c r="P38" s="79"/>
    </row>
    <row r="39" spans="1:19" ht="15" x14ac:dyDescent="0.2">
      <c r="A39" s="68" t="s">
        <v>17</v>
      </c>
      <c r="B39" s="70" t="s">
        <v>135</v>
      </c>
      <c r="C39" s="141" t="s">
        <v>38</v>
      </c>
      <c r="D39" s="22" t="s">
        <v>2</v>
      </c>
      <c r="E39" s="3">
        <f>SUM(E40:E43)</f>
        <v>0</v>
      </c>
      <c r="F39" s="12">
        <f>SUM(G39:O39)</f>
        <v>18458.099999999999</v>
      </c>
      <c r="G39" s="28">
        <f>SUM(G40:G43)</f>
        <v>1808.35</v>
      </c>
      <c r="H39" s="74">
        <f>SUM(H40:L43)</f>
        <v>1241.4100000000001</v>
      </c>
      <c r="I39" s="75"/>
      <c r="J39" s="75"/>
      <c r="K39" s="75"/>
      <c r="L39" s="76"/>
      <c r="M39" s="3">
        <f>SUM(M40:M43)</f>
        <v>7704.17</v>
      </c>
      <c r="N39" s="3">
        <f>SUM(N40:N43)</f>
        <v>7704.17</v>
      </c>
      <c r="O39" s="3">
        <f>SUM(O40:O43)</f>
        <v>0</v>
      </c>
      <c r="P39" s="77" t="s">
        <v>93</v>
      </c>
      <c r="Q39" s="16"/>
      <c r="S39" s="17"/>
    </row>
    <row r="40" spans="1:19" ht="15" x14ac:dyDescent="0.2">
      <c r="A40" s="69"/>
      <c r="B40" s="71"/>
      <c r="C40" s="142"/>
      <c r="D40" s="22" t="s">
        <v>1</v>
      </c>
      <c r="E40" s="2">
        <v>0</v>
      </c>
      <c r="F40" s="12">
        <f>SUM(H40:O40)</f>
        <v>0</v>
      </c>
      <c r="G40" s="51">
        <v>0</v>
      </c>
      <c r="H40" s="74">
        <v>0</v>
      </c>
      <c r="I40" s="75"/>
      <c r="J40" s="75"/>
      <c r="K40" s="75"/>
      <c r="L40" s="76"/>
      <c r="M40" s="2">
        <v>0</v>
      </c>
      <c r="N40" s="2">
        <v>0</v>
      </c>
      <c r="O40" s="2">
        <v>0</v>
      </c>
      <c r="P40" s="78"/>
      <c r="R40" s="16"/>
    </row>
    <row r="41" spans="1:19" ht="30" x14ac:dyDescent="0.2">
      <c r="A41" s="69"/>
      <c r="B41" s="71"/>
      <c r="C41" s="142"/>
      <c r="D41" s="22" t="s">
        <v>5</v>
      </c>
      <c r="E41" s="2">
        <v>0</v>
      </c>
      <c r="F41" s="12">
        <f>SUM(H41:O41)</f>
        <v>0</v>
      </c>
      <c r="G41" s="51">
        <v>1184.45</v>
      </c>
      <c r="H41" s="74">
        <v>0</v>
      </c>
      <c r="I41" s="75"/>
      <c r="J41" s="75"/>
      <c r="K41" s="75"/>
      <c r="L41" s="76"/>
      <c r="M41" s="2">
        <v>0</v>
      </c>
      <c r="N41" s="2">
        <v>0</v>
      </c>
      <c r="O41" s="2">
        <v>0</v>
      </c>
      <c r="P41" s="78"/>
    </row>
    <row r="42" spans="1:19" ht="30" x14ac:dyDescent="0.2">
      <c r="A42" s="69"/>
      <c r="B42" s="71"/>
      <c r="C42" s="142"/>
      <c r="D42" s="22" t="s">
        <v>12</v>
      </c>
      <c r="E42" s="2">
        <v>0</v>
      </c>
      <c r="F42" s="12">
        <f>SUM(G42:O42)</f>
        <v>17273.650000000001</v>
      </c>
      <c r="G42" s="58">
        <v>623.9</v>
      </c>
      <c r="H42" s="74">
        <v>1241.4100000000001</v>
      </c>
      <c r="I42" s="75"/>
      <c r="J42" s="75"/>
      <c r="K42" s="75"/>
      <c r="L42" s="76"/>
      <c r="M42" s="2">
        <v>7704.17</v>
      </c>
      <c r="N42" s="2">
        <v>7704.17</v>
      </c>
      <c r="O42" s="2">
        <v>0</v>
      </c>
      <c r="P42" s="78"/>
      <c r="Q42" s="16"/>
    </row>
    <row r="43" spans="1:19" ht="15" x14ac:dyDescent="0.2">
      <c r="A43" s="69"/>
      <c r="B43" s="72"/>
      <c r="C43" s="143"/>
      <c r="D43" s="22" t="s">
        <v>18</v>
      </c>
      <c r="E43" s="2">
        <v>0</v>
      </c>
      <c r="F43" s="12">
        <f>SUM(H43:O43)</f>
        <v>0</v>
      </c>
      <c r="G43" s="51">
        <v>0</v>
      </c>
      <c r="H43" s="74">
        <v>0</v>
      </c>
      <c r="I43" s="75"/>
      <c r="J43" s="75"/>
      <c r="K43" s="75"/>
      <c r="L43" s="76"/>
      <c r="M43" s="2">
        <v>0</v>
      </c>
      <c r="N43" s="2">
        <v>0</v>
      </c>
      <c r="O43" s="2">
        <v>0</v>
      </c>
      <c r="P43" s="79"/>
    </row>
    <row r="44" spans="1:19" s="29" customFormat="1" ht="15" customHeight="1" x14ac:dyDescent="0.2">
      <c r="A44" s="69"/>
      <c r="B44" s="80" t="s">
        <v>141</v>
      </c>
      <c r="C44" s="83" t="s">
        <v>81</v>
      </c>
      <c r="D44" s="83" t="s">
        <v>95</v>
      </c>
      <c r="E44" s="28"/>
      <c r="F44" s="86" t="s">
        <v>0</v>
      </c>
      <c r="G44" s="86" t="s">
        <v>121</v>
      </c>
      <c r="H44" s="88" t="s">
        <v>128</v>
      </c>
      <c r="I44" s="89" t="s">
        <v>126</v>
      </c>
      <c r="J44" s="89"/>
      <c r="K44" s="89"/>
      <c r="L44" s="89"/>
      <c r="M44" s="77" t="s">
        <v>33</v>
      </c>
      <c r="N44" s="77" t="s">
        <v>34</v>
      </c>
      <c r="O44" s="77" t="s">
        <v>35</v>
      </c>
      <c r="P44" s="93"/>
    </row>
    <row r="45" spans="1:19" ht="24" x14ac:dyDescent="0.2">
      <c r="A45" s="69"/>
      <c r="B45" s="81"/>
      <c r="C45" s="84"/>
      <c r="D45" s="84"/>
      <c r="E45" s="3"/>
      <c r="F45" s="87"/>
      <c r="G45" s="87"/>
      <c r="H45" s="88"/>
      <c r="I45" s="62" t="s">
        <v>129</v>
      </c>
      <c r="J45" s="62" t="s">
        <v>130</v>
      </c>
      <c r="K45" s="62" t="s">
        <v>131</v>
      </c>
      <c r="L45" s="62" t="s">
        <v>127</v>
      </c>
      <c r="M45" s="79"/>
      <c r="N45" s="79"/>
      <c r="O45" s="79"/>
      <c r="P45" s="93"/>
    </row>
    <row r="46" spans="1:19" ht="15" x14ac:dyDescent="0.2">
      <c r="A46" s="69"/>
      <c r="B46" s="82"/>
      <c r="C46" s="85"/>
      <c r="D46" s="85"/>
      <c r="E46" s="3"/>
      <c r="F46" s="34" t="s">
        <v>144</v>
      </c>
      <c r="G46" s="35" t="s">
        <v>105</v>
      </c>
      <c r="H46" s="63" t="s">
        <v>89</v>
      </c>
      <c r="I46" s="61">
        <v>0</v>
      </c>
      <c r="J46" s="61">
        <v>0</v>
      </c>
      <c r="K46" s="61">
        <v>0</v>
      </c>
      <c r="L46" s="61">
        <v>2</v>
      </c>
      <c r="M46" s="30">
        <v>1</v>
      </c>
      <c r="N46" s="30">
        <v>1</v>
      </c>
      <c r="O46" s="30">
        <v>0</v>
      </c>
      <c r="P46" s="93"/>
    </row>
    <row r="47" spans="1:19" ht="15" customHeight="1" x14ac:dyDescent="0.2">
      <c r="A47" s="68" t="s">
        <v>19</v>
      </c>
      <c r="B47" s="70" t="s">
        <v>44</v>
      </c>
      <c r="C47" s="141" t="s">
        <v>38</v>
      </c>
      <c r="D47" s="22" t="s">
        <v>2</v>
      </c>
      <c r="E47" s="3">
        <f>SUM(E48:E51)</f>
        <v>0</v>
      </c>
      <c r="F47" s="12">
        <f>SUM(G47:O47)</f>
        <v>7707.7999999999993</v>
      </c>
      <c r="G47" s="3">
        <f>SUM(G48:G51)</f>
        <v>1940.6</v>
      </c>
      <c r="H47" s="74">
        <f>SUM(H48:L51)</f>
        <v>1922.4</v>
      </c>
      <c r="I47" s="75"/>
      <c r="J47" s="75"/>
      <c r="K47" s="75"/>
      <c r="L47" s="76"/>
      <c r="M47" s="3">
        <f>SUM(M48:M51)</f>
        <v>1922.4</v>
      </c>
      <c r="N47" s="3">
        <f>SUM(N48:N51)</f>
        <v>1922.4</v>
      </c>
      <c r="O47" s="3">
        <f>SUM(O48:O51)</f>
        <v>0</v>
      </c>
      <c r="P47" s="77" t="s">
        <v>93</v>
      </c>
    </row>
    <row r="48" spans="1:19" ht="15" x14ac:dyDescent="0.2">
      <c r="A48" s="69"/>
      <c r="B48" s="71"/>
      <c r="C48" s="142"/>
      <c r="D48" s="22" t="s">
        <v>1</v>
      </c>
      <c r="E48" s="2">
        <v>0</v>
      </c>
      <c r="F48" s="12">
        <f>SUM(H48:O48)</f>
        <v>0</v>
      </c>
      <c r="G48" s="2">
        <v>0</v>
      </c>
      <c r="H48" s="74">
        <v>0</v>
      </c>
      <c r="I48" s="75"/>
      <c r="J48" s="75"/>
      <c r="K48" s="75"/>
      <c r="L48" s="76"/>
      <c r="M48" s="2">
        <v>0</v>
      </c>
      <c r="N48" s="2">
        <v>0</v>
      </c>
      <c r="O48" s="2">
        <v>0</v>
      </c>
      <c r="P48" s="78"/>
    </row>
    <row r="49" spans="1:16" ht="18" customHeight="1" x14ac:dyDescent="0.2">
      <c r="A49" s="69"/>
      <c r="B49" s="71"/>
      <c r="C49" s="142"/>
      <c r="D49" s="22" t="s">
        <v>5</v>
      </c>
      <c r="E49" s="2">
        <v>0</v>
      </c>
      <c r="F49" s="12">
        <f t="shared" ref="F49:F50" si="7">SUM(G49:O49)</f>
        <v>5855</v>
      </c>
      <c r="G49" s="2">
        <v>1415</v>
      </c>
      <c r="H49" s="74">
        <v>1480</v>
      </c>
      <c r="I49" s="75"/>
      <c r="J49" s="75"/>
      <c r="K49" s="75"/>
      <c r="L49" s="76"/>
      <c r="M49" s="2">
        <v>1480</v>
      </c>
      <c r="N49" s="2">
        <v>1480</v>
      </c>
      <c r="O49" s="2">
        <v>0</v>
      </c>
      <c r="P49" s="78"/>
    </row>
    <row r="50" spans="1:16" ht="30" x14ac:dyDescent="0.2">
      <c r="A50" s="69"/>
      <c r="B50" s="71"/>
      <c r="C50" s="142"/>
      <c r="D50" s="22" t="s">
        <v>12</v>
      </c>
      <c r="E50" s="2">
        <v>0</v>
      </c>
      <c r="F50" s="12">
        <f t="shared" si="7"/>
        <v>1852.8000000000002</v>
      </c>
      <c r="G50" s="2">
        <v>525.6</v>
      </c>
      <c r="H50" s="74">
        <v>442.4</v>
      </c>
      <c r="I50" s="75"/>
      <c r="J50" s="75"/>
      <c r="K50" s="75"/>
      <c r="L50" s="76"/>
      <c r="M50" s="2">
        <v>442.4</v>
      </c>
      <c r="N50" s="2">
        <v>442.4</v>
      </c>
      <c r="O50" s="2">
        <v>0</v>
      </c>
      <c r="P50" s="78"/>
    </row>
    <row r="51" spans="1:16" ht="15" x14ac:dyDescent="0.2">
      <c r="A51" s="69"/>
      <c r="B51" s="72"/>
      <c r="C51" s="143"/>
      <c r="D51" s="22" t="s">
        <v>18</v>
      </c>
      <c r="E51" s="2">
        <v>0</v>
      </c>
      <c r="F51" s="12">
        <f>SUM(H51:O51)</f>
        <v>0</v>
      </c>
      <c r="G51" s="2">
        <v>0</v>
      </c>
      <c r="H51" s="74">
        <v>0</v>
      </c>
      <c r="I51" s="75"/>
      <c r="J51" s="75"/>
      <c r="K51" s="75"/>
      <c r="L51" s="76"/>
      <c r="M51" s="2">
        <v>0</v>
      </c>
      <c r="N51" s="2">
        <v>0</v>
      </c>
      <c r="O51" s="2">
        <v>0</v>
      </c>
      <c r="P51" s="79"/>
    </row>
    <row r="52" spans="1:16" s="29" customFormat="1" ht="32.25" customHeight="1" x14ac:dyDescent="0.2">
      <c r="A52" s="69"/>
      <c r="B52" s="80" t="s">
        <v>142</v>
      </c>
      <c r="C52" s="83" t="s">
        <v>81</v>
      </c>
      <c r="D52" s="83" t="s">
        <v>95</v>
      </c>
      <c r="E52" s="28"/>
      <c r="F52" s="86" t="s">
        <v>0</v>
      </c>
      <c r="G52" s="86" t="s">
        <v>121</v>
      </c>
      <c r="H52" s="88" t="s">
        <v>128</v>
      </c>
      <c r="I52" s="89" t="s">
        <v>126</v>
      </c>
      <c r="J52" s="89"/>
      <c r="K52" s="89"/>
      <c r="L52" s="89"/>
      <c r="M52" s="77" t="s">
        <v>33</v>
      </c>
      <c r="N52" s="77" t="s">
        <v>34</v>
      </c>
      <c r="O52" s="77" t="s">
        <v>35</v>
      </c>
      <c r="P52" s="77"/>
    </row>
    <row r="53" spans="1:16" ht="32.25" customHeight="1" x14ac:dyDescent="0.2">
      <c r="A53" s="69"/>
      <c r="B53" s="81"/>
      <c r="C53" s="84"/>
      <c r="D53" s="84"/>
      <c r="E53" s="3"/>
      <c r="F53" s="87"/>
      <c r="G53" s="87"/>
      <c r="H53" s="88"/>
      <c r="I53" s="62" t="s">
        <v>129</v>
      </c>
      <c r="J53" s="62" t="s">
        <v>130</v>
      </c>
      <c r="K53" s="62" t="s">
        <v>131</v>
      </c>
      <c r="L53" s="62" t="s">
        <v>127</v>
      </c>
      <c r="M53" s="79"/>
      <c r="N53" s="79"/>
      <c r="O53" s="79"/>
      <c r="P53" s="78"/>
    </row>
    <row r="54" spans="1:16" ht="32.25" customHeight="1" x14ac:dyDescent="0.2">
      <c r="A54" s="103"/>
      <c r="B54" s="82"/>
      <c r="C54" s="85"/>
      <c r="D54" s="85"/>
      <c r="E54" s="3"/>
      <c r="F54" s="32" t="s">
        <v>22</v>
      </c>
      <c r="G54" s="35" t="s">
        <v>22</v>
      </c>
      <c r="H54" s="63" t="s">
        <v>22</v>
      </c>
      <c r="I54" s="61">
        <v>1</v>
      </c>
      <c r="J54" s="61">
        <v>1</v>
      </c>
      <c r="K54" s="61">
        <v>1</v>
      </c>
      <c r="L54" s="61">
        <v>1</v>
      </c>
      <c r="M54" s="30">
        <v>1</v>
      </c>
      <c r="N54" s="30">
        <v>1</v>
      </c>
      <c r="O54" s="30">
        <v>1</v>
      </c>
      <c r="P54" s="79"/>
    </row>
    <row r="55" spans="1:16" ht="15" customHeight="1" x14ac:dyDescent="0.2">
      <c r="A55" s="68" t="s">
        <v>30</v>
      </c>
      <c r="B55" s="70" t="s">
        <v>45</v>
      </c>
      <c r="C55" s="141" t="s">
        <v>38</v>
      </c>
      <c r="D55" s="22" t="s">
        <v>2</v>
      </c>
      <c r="E55" s="3">
        <f>SUM(E56:E59)</f>
        <v>0</v>
      </c>
      <c r="F55" s="12">
        <f>SUM(H55:O55)</f>
        <v>0</v>
      </c>
      <c r="G55" s="3">
        <f>SUM(G56:G59)</f>
        <v>0</v>
      </c>
      <c r="H55" s="74">
        <f>SUM(H56:L59)</f>
        <v>0</v>
      </c>
      <c r="I55" s="75"/>
      <c r="J55" s="75"/>
      <c r="K55" s="75"/>
      <c r="L55" s="76"/>
      <c r="M55" s="3">
        <f>SUM(M56:M59)</f>
        <v>0</v>
      </c>
      <c r="N55" s="3">
        <f>SUM(N56:N59)</f>
        <v>0</v>
      </c>
      <c r="O55" s="3">
        <f>SUM(O56:O59)</f>
        <v>0</v>
      </c>
      <c r="P55" s="77" t="s">
        <v>93</v>
      </c>
    </row>
    <row r="56" spans="1:16" ht="15" x14ac:dyDescent="0.2">
      <c r="A56" s="69"/>
      <c r="B56" s="71"/>
      <c r="C56" s="142"/>
      <c r="D56" s="22" t="s">
        <v>1</v>
      </c>
      <c r="E56" s="2">
        <v>0</v>
      </c>
      <c r="F56" s="12">
        <f>SUM(H56:O56)</f>
        <v>0</v>
      </c>
      <c r="G56" s="2">
        <v>0</v>
      </c>
      <c r="H56" s="74">
        <v>0</v>
      </c>
      <c r="I56" s="75"/>
      <c r="J56" s="75"/>
      <c r="K56" s="75"/>
      <c r="L56" s="76"/>
      <c r="M56" s="2">
        <v>0</v>
      </c>
      <c r="N56" s="2">
        <v>0</v>
      </c>
      <c r="O56" s="2">
        <v>0</v>
      </c>
      <c r="P56" s="78"/>
    </row>
    <row r="57" spans="1:16" ht="30" x14ac:dyDescent="0.2">
      <c r="A57" s="69"/>
      <c r="B57" s="71"/>
      <c r="C57" s="142"/>
      <c r="D57" s="22" t="s">
        <v>5</v>
      </c>
      <c r="E57" s="2">
        <v>0</v>
      </c>
      <c r="F57" s="12">
        <f>SUM(L57:O57)</f>
        <v>0</v>
      </c>
      <c r="G57" s="2">
        <v>0</v>
      </c>
      <c r="H57" s="74">
        <v>0</v>
      </c>
      <c r="I57" s="75"/>
      <c r="J57" s="75"/>
      <c r="K57" s="75"/>
      <c r="L57" s="76"/>
      <c r="M57" s="2">
        <v>0</v>
      </c>
      <c r="N57" s="2">
        <v>0</v>
      </c>
      <c r="O57" s="2">
        <v>0</v>
      </c>
      <c r="P57" s="78"/>
    </row>
    <row r="58" spans="1:16" ht="30" x14ac:dyDescent="0.2">
      <c r="A58" s="69"/>
      <c r="B58" s="71"/>
      <c r="C58" s="142"/>
      <c r="D58" s="22" t="s">
        <v>12</v>
      </c>
      <c r="E58" s="2">
        <v>0</v>
      </c>
      <c r="F58" s="12">
        <f>SUM(L58:O58)</f>
        <v>0</v>
      </c>
      <c r="G58" s="2">
        <v>0</v>
      </c>
      <c r="H58" s="74">
        <v>0</v>
      </c>
      <c r="I58" s="75"/>
      <c r="J58" s="75"/>
      <c r="K58" s="75"/>
      <c r="L58" s="76"/>
      <c r="M58" s="2">
        <v>0</v>
      </c>
      <c r="N58" s="2">
        <v>0</v>
      </c>
      <c r="O58" s="2">
        <v>0</v>
      </c>
      <c r="P58" s="78"/>
    </row>
    <row r="59" spans="1:16" ht="15" x14ac:dyDescent="0.2">
      <c r="A59" s="69"/>
      <c r="B59" s="72"/>
      <c r="C59" s="143"/>
      <c r="D59" s="22" t="s">
        <v>18</v>
      </c>
      <c r="E59" s="2">
        <v>0</v>
      </c>
      <c r="F59" s="12">
        <f>SUM(L59:O59)</f>
        <v>0</v>
      </c>
      <c r="G59" s="2">
        <v>0</v>
      </c>
      <c r="H59" s="74">
        <v>0</v>
      </c>
      <c r="I59" s="75"/>
      <c r="J59" s="75"/>
      <c r="K59" s="75"/>
      <c r="L59" s="76"/>
      <c r="M59" s="2">
        <v>0</v>
      </c>
      <c r="N59" s="2">
        <v>0</v>
      </c>
      <c r="O59" s="2">
        <v>0</v>
      </c>
      <c r="P59" s="79"/>
    </row>
    <row r="60" spans="1:16" s="29" customFormat="1" ht="15" customHeight="1" x14ac:dyDescent="0.2">
      <c r="A60" s="69"/>
      <c r="B60" s="80" t="s">
        <v>143</v>
      </c>
      <c r="C60" s="83" t="s">
        <v>81</v>
      </c>
      <c r="D60" s="83" t="s">
        <v>95</v>
      </c>
      <c r="E60" s="28"/>
      <c r="F60" s="86" t="s">
        <v>0</v>
      </c>
      <c r="G60" s="86" t="s">
        <v>121</v>
      </c>
      <c r="H60" s="88" t="s">
        <v>128</v>
      </c>
      <c r="I60" s="89" t="s">
        <v>126</v>
      </c>
      <c r="J60" s="89"/>
      <c r="K60" s="89"/>
      <c r="L60" s="89"/>
      <c r="M60" s="77" t="s">
        <v>33</v>
      </c>
      <c r="N60" s="77" t="s">
        <v>34</v>
      </c>
      <c r="O60" s="77" t="s">
        <v>35</v>
      </c>
      <c r="P60" s="77"/>
    </row>
    <row r="61" spans="1:16" ht="24" x14ac:dyDescent="0.2">
      <c r="A61" s="69"/>
      <c r="B61" s="81"/>
      <c r="C61" s="84"/>
      <c r="D61" s="84"/>
      <c r="E61" s="3"/>
      <c r="F61" s="87"/>
      <c r="G61" s="87"/>
      <c r="H61" s="88"/>
      <c r="I61" s="62" t="s">
        <v>129</v>
      </c>
      <c r="J61" s="62" t="s">
        <v>130</v>
      </c>
      <c r="K61" s="62" t="s">
        <v>131</v>
      </c>
      <c r="L61" s="62" t="s">
        <v>127</v>
      </c>
      <c r="M61" s="79"/>
      <c r="N61" s="79"/>
      <c r="O61" s="79"/>
      <c r="P61" s="78"/>
    </row>
    <row r="62" spans="1:16" ht="15" x14ac:dyDescent="0.2">
      <c r="A62" s="103"/>
      <c r="B62" s="82"/>
      <c r="C62" s="85"/>
      <c r="D62" s="85"/>
      <c r="E62" s="3"/>
      <c r="F62" s="34">
        <v>0</v>
      </c>
      <c r="G62" s="35" t="s">
        <v>31</v>
      </c>
      <c r="H62" s="63" t="s">
        <v>31</v>
      </c>
      <c r="I62" s="61">
        <v>0</v>
      </c>
      <c r="J62" s="61">
        <v>0</v>
      </c>
      <c r="K62" s="61">
        <v>0</v>
      </c>
      <c r="L62" s="61">
        <v>0</v>
      </c>
      <c r="M62" s="30">
        <v>0</v>
      </c>
      <c r="N62" s="30">
        <v>0</v>
      </c>
      <c r="O62" s="30">
        <v>0</v>
      </c>
      <c r="P62" s="79"/>
    </row>
    <row r="63" spans="1:16" ht="15" hidden="1" customHeight="1" x14ac:dyDescent="0.2">
      <c r="A63" s="68" t="s">
        <v>46</v>
      </c>
      <c r="B63" s="70" t="s">
        <v>47</v>
      </c>
      <c r="C63" s="141" t="s">
        <v>38</v>
      </c>
      <c r="D63" s="22" t="s">
        <v>2</v>
      </c>
      <c r="E63" s="3">
        <f>SUM(E64:E67)</f>
        <v>0</v>
      </c>
      <c r="F63" s="12">
        <f>SUM(H63:O63)</f>
        <v>0</v>
      </c>
      <c r="G63" s="54"/>
      <c r="H63" s="74">
        <f>SUM(H64:L67)</f>
        <v>0</v>
      </c>
      <c r="I63" s="75"/>
      <c r="J63" s="75"/>
      <c r="K63" s="75"/>
      <c r="L63" s="76"/>
      <c r="M63" s="3">
        <f>SUM(M64:M67)</f>
        <v>0</v>
      </c>
      <c r="N63" s="3">
        <f>SUM(N64:N67)</f>
        <v>0</v>
      </c>
      <c r="O63" s="3">
        <f>SUM(O64:O67)</f>
        <v>0</v>
      </c>
      <c r="P63" s="77" t="s">
        <v>93</v>
      </c>
    </row>
    <row r="64" spans="1:16" ht="15" hidden="1" x14ac:dyDescent="0.2">
      <c r="A64" s="69"/>
      <c r="B64" s="71"/>
      <c r="C64" s="142"/>
      <c r="D64" s="22" t="s">
        <v>1</v>
      </c>
      <c r="E64" s="2">
        <v>0</v>
      </c>
      <c r="F64" s="12">
        <f>SUM(H64:O64)</f>
        <v>0</v>
      </c>
      <c r="G64" s="54"/>
      <c r="H64" s="74">
        <v>0</v>
      </c>
      <c r="I64" s="75"/>
      <c r="J64" s="75"/>
      <c r="K64" s="75"/>
      <c r="L64" s="76"/>
      <c r="M64" s="2">
        <v>0</v>
      </c>
      <c r="N64" s="2">
        <v>0</v>
      </c>
      <c r="O64" s="2">
        <v>0</v>
      </c>
      <c r="P64" s="78"/>
    </row>
    <row r="65" spans="1:18" ht="30" hidden="1" x14ac:dyDescent="0.2">
      <c r="A65" s="69"/>
      <c r="B65" s="71"/>
      <c r="C65" s="142"/>
      <c r="D65" s="22" t="s">
        <v>5</v>
      </c>
      <c r="E65" s="2">
        <v>0</v>
      </c>
      <c r="F65" s="12">
        <f>SUM(H65:O65)</f>
        <v>0</v>
      </c>
      <c r="G65" s="54"/>
      <c r="H65" s="74">
        <v>0</v>
      </c>
      <c r="I65" s="75"/>
      <c r="J65" s="75"/>
      <c r="K65" s="75"/>
      <c r="L65" s="76"/>
      <c r="M65" s="2">
        <v>0</v>
      </c>
      <c r="N65" s="2">
        <v>0</v>
      </c>
      <c r="O65" s="2">
        <v>0</v>
      </c>
      <c r="P65" s="78"/>
    </row>
    <row r="66" spans="1:18" ht="30" hidden="1" x14ac:dyDescent="0.2">
      <c r="A66" s="69"/>
      <c r="B66" s="71"/>
      <c r="C66" s="142"/>
      <c r="D66" s="22" t="s">
        <v>12</v>
      </c>
      <c r="E66" s="2">
        <v>0</v>
      </c>
      <c r="F66" s="12">
        <f>SUM(H66:O66)</f>
        <v>0</v>
      </c>
      <c r="G66" s="54"/>
      <c r="H66" s="74">
        <v>0</v>
      </c>
      <c r="I66" s="75"/>
      <c r="J66" s="75"/>
      <c r="K66" s="75"/>
      <c r="L66" s="76"/>
      <c r="M66" s="2">
        <v>0</v>
      </c>
      <c r="N66" s="2">
        <v>0</v>
      </c>
      <c r="O66" s="2">
        <v>0</v>
      </c>
      <c r="P66" s="78"/>
    </row>
    <row r="67" spans="1:18" ht="15" hidden="1" x14ac:dyDescent="0.2">
      <c r="A67" s="69"/>
      <c r="B67" s="72"/>
      <c r="C67" s="143"/>
      <c r="D67" s="22" t="s">
        <v>18</v>
      </c>
      <c r="E67" s="2">
        <v>0</v>
      </c>
      <c r="F67" s="12">
        <f>SUM(H67:O67)</f>
        <v>0</v>
      </c>
      <c r="G67" s="54"/>
      <c r="H67" s="74">
        <v>0</v>
      </c>
      <c r="I67" s="75"/>
      <c r="J67" s="75"/>
      <c r="K67" s="75"/>
      <c r="L67" s="76"/>
      <c r="M67" s="2">
        <v>0</v>
      </c>
      <c r="N67" s="2">
        <v>0</v>
      </c>
      <c r="O67" s="2">
        <v>0</v>
      </c>
      <c r="P67" s="79"/>
    </row>
    <row r="68" spans="1:18" s="29" customFormat="1" ht="15" hidden="1" customHeight="1" x14ac:dyDescent="0.2">
      <c r="A68" s="69"/>
      <c r="B68" s="80" t="s">
        <v>83</v>
      </c>
      <c r="C68" s="83" t="s">
        <v>81</v>
      </c>
      <c r="D68" s="83" t="s">
        <v>82</v>
      </c>
      <c r="E68" s="28"/>
      <c r="F68" s="86" t="s">
        <v>0</v>
      </c>
      <c r="G68" s="52"/>
      <c r="H68" s="86" t="s">
        <v>73</v>
      </c>
      <c r="I68" s="144" t="s">
        <v>74</v>
      </c>
      <c r="J68" s="145"/>
      <c r="K68" s="145"/>
      <c r="L68" s="146"/>
      <c r="M68" s="77" t="s">
        <v>33</v>
      </c>
      <c r="N68" s="77" t="s">
        <v>34</v>
      </c>
      <c r="O68" s="77" t="s">
        <v>35</v>
      </c>
      <c r="P68" s="77"/>
    </row>
    <row r="69" spans="1:18" ht="15" hidden="1" customHeight="1" x14ac:dyDescent="0.2">
      <c r="A69" s="69"/>
      <c r="B69" s="81"/>
      <c r="C69" s="84"/>
      <c r="D69" s="84"/>
      <c r="E69" s="3"/>
      <c r="F69" s="87"/>
      <c r="G69" s="53"/>
      <c r="H69" s="87"/>
      <c r="I69" s="27" t="s">
        <v>77</v>
      </c>
      <c r="J69" s="27" t="s">
        <v>78</v>
      </c>
      <c r="K69" s="27" t="s">
        <v>79</v>
      </c>
      <c r="L69" s="24" t="s">
        <v>80</v>
      </c>
      <c r="M69" s="79"/>
      <c r="N69" s="79"/>
      <c r="O69" s="79"/>
      <c r="P69" s="78"/>
    </row>
    <row r="70" spans="1:18" ht="15" hidden="1" x14ac:dyDescent="0.2">
      <c r="A70" s="103"/>
      <c r="B70" s="82"/>
      <c r="C70" s="85"/>
      <c r="D70" s="85"/>
      <c r="E70" s="3"/>
      <c r="F70" s="27" t="s">
        <v>76</v>
      </c>
      <c r="G70" s="27"/>
      <c r="H70" s="12"/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79"/>
    </row>
    <row r="71" spans="1:18" ht="15" customHeight="1" x14ac:dyDescent="0.2">
      <c r="A71" s="68" t="s">
        <v>46</v>
      </c>
      <c r="B71" s="70" t="s">
        <v>136</v>
      </c>
      <c r="C71" s="141" t="s">
        <v>38</v>
      </c>
      <c r="D71" s="22" t="s">
        <v>2</v>
      </c>
      <c r="E71" s="3">
        <f>SUM(E72:E75)</f>
        <v>0</v>
      </c>
      <c r="F71" s="12">
        <f>SUM(G71:O71)</f>
        <v>2129410.75</v>
      </c>
      <c r="G71" s="3">
        <f>SUM(G72:G75)</f>
        <v>494446.61</v>
      </c>
      <c r="H71" s="74">
        <f>SUM(H72:L75)</f>
        <v>559169.38</v>
      </c>
      <c r="I71" s="75"/>
      <c r="J71" s="75"/>
      <c r="K71" s="75"/>
      <c r="L71" s="76"/>
      <c r="M71" s="3">
        <f>SUM(M72:M75)</f>
        <v>537897.38</v>
      </c>
      <c r="N71" s="3">
        <f>SUM(N72:N75)</f>
        <v>537897.38</v>
      </c>
      <c r="O71" s="3">
        <f>SUM(O72:O75)</f>
        <v>0</v>
      </c>
      <c r="P71" s="77" t="s">
        <v>93</v>
      </c>
      <c r="R71" s="16"/>
    </row>
    <row r="72" spans="1:18" ht="15" x14ac:dyDescent="0.2">
      <c r="A72" s="69"/>
      <c r="B72" s="71"/>
      <c r="C72" s="142"/>
      <c r="D72" s="22" t="s">
        <v>1</v>
      </c>
      <c r="E72" s="2">
        <v>0</v>
      </c>
      <c r="F72" s="12">
        <f>SUM(H72:O72)</f>
        <v>0</v>
      </c>
      <c r="G72" s="2">
        <v>0</v>
      </c>
      <c r="H72" s="74">
        <v>0</v>
      </c>
      <c r="I72" s="75"/>
      <c r="J72" s="75"/>
      <c r="K72" s="75"/>
      <c r="L72" s="76"/>
      <c r="M72" s="2">
        <v>0</v>
      </c>
      <c r="N72" s="2">
        <v>0</v>
      </c>
      <c r="O72" s="2">
        <v>0</v>
      </c>
      <c r="P72" s="78"/>
    </row>
    <row r="73" spans="1:18" ht="20.25" customHeight="1" x14ac:dyDescent="0.2">
      <c r="A73" s="69"/>
      <c r="B73" s="71"/>
      <c r="C73" s="142"/>
      <c r="D73" s="22" t="s">
        <v>5</v>
      </c>
      <c r="E73" s="2">
        <v>0</v>
      </c>
      <c r="F73" s="12">
        <f>SUM(H73:O73)</f>
        <v>0</v>
      </c>
      <c r="G73" s="2">
        <v>0</v>
      </c>
      <c r="H73" s="74">
        <v>0</v>
      </c>
      <c r="I73" s="75"/>
      <c r="J73" s="75"/>
      <c r="K73" s="75"/>
      <c r="L73" s="76"/>
      <c r="M73" s="2">
        <v>0</v>
      </c>
      <c r="N73" s="2">
        <v>0</v>
      </c>
      <c r="O73" s="2">
        <v>0</v>
      </c>
      <c r="P73" s="78"/>
    </row>
    <row r="74" spans="1:18" ht="30" x14ac:dyDescent="0.2">
      <c r="A74" s="69"/>
      <c r="B74" s="71"/>
      <c r="C74" s="142"/>
      <c r="D74" s="22" t="s">
        <v>12</v>
      </c>
      <c r="E74" s="2">
        <v>0</v>
      </c>
      <c r="F74" s="12">
        <f>SUM(G74:O74)</f>
        <v>2129410.75</v>
      </c>
      <c r="G74" s="2">
        <v>494446.61</v>
      </c>
      <c r="H74" s="74">
        <v>559169.38</v>
      </c>
      <c r="I74" s="75"/>
      <c r="J74" s="75"/>
      <c r="K74" s="75"/>
      <c r="L74" s="76"/>
      <c r="M74" s="2">
        <v>537897.38</v>
      </c>
      <c r="N74" s="2">
        <v>537897.38</v>
      </c>
      <c r="O74" s="2">
        <v>0</v>
      </c>
      <c r="P74" s="78"/>
    </row>
    <row r="75" spans="1:18" ht="15" x14ac:dyDescent="0.2">
      <c r="A75" s="69"/>
      <c r="B75" s="72"/>
      <c r="C75" s="143"/>
      <c r="D75" s="22" t="s">
        <v>18</v>
      </c>
      <c r="E75" s="2">
        <v>0</v>
      </c>
      <c r="F75" s="12">
        <f>SUM(H75:O75)</f>
        <v>0</v>
      </c>
      <c r="G75" s="2">
        <v>0</v>
      </c>
      <c r="H75" s="74">
        <v>0</v>
      </c>
      <c r="I75" s="75"/>
      <c r="J75" s="75"/>
      <c r="K75" s="75"/>
      <c r="L75" s="76"/>
      <c r="M75" s="2">
        <v>0</v>
      </c>
      <c r="N75" s="2">
        <v>0</v>
      </c>
      <c r="O75" s="2">
        <v>0</v>
      </c>
      <c r="P75" s="79"/>
    </row>
    <row r="76" spans="1:18" s="29" customFormat="1" ht="25.5" customHeight="1" x14ac:dyDescent="0.2">
      <c r="A76" s="69"/>
      <c r="B76" s="80" t="s">
        <v>152</v>
      </c>
      <c r="C76" s="83" t="s">
        <v>81</v>
      </c>
      <c r="D76" s="83" t="s">
        <v>95</v>
      </c>
      <c r="E76" s="28"/>
      <c r="F76" s="86" t="s">
        <v>0</v>
      </c>
      <c r="G76" s="86" t="s">
        <v>121</v>
      </c>
      <c r="H76" s="88" t="s">
        <v>128</v>
      </c>
      <c r="I76" s="89" t="s">
        <v>126</v>
      </c>
      <c r="J76" s="89"/>
      <c r="K76" s="89"/>
      <c r="L76" s="89"/>
      <c r="M76" s="77" t="s">
        <v>33</v>
      </c>
      <c r="N76" s="77" t="s">
        <v>34</v>
      </c>
      <c r="O76" s="77" t="s">
        <v>35</v>
      </c>
      <c r="P76" s="93"/>
    </row>
    <row r="77" spans="1:18" ht="25.5" customHeight="1" x14ac:dyDescent="0.2">
      <c r="A77" s="69"/>
      <c r="B77" s="81"/>
      <c r="C77" s="84"/>
      <c r="D77" s="84"/>
      <c r="E77" s="3"/>
      <c r="F77" s="87"/>
      <c r="G77" s="87"/>
      <c r="H77" s="88"/>
      <c r="I77" s="62" t="s">
        <v>129</v>
      </c>
      <c r="J77" s="62" t="s">
        <v>130</v>
      </c>
      <c r="K77" s="62" t="s">
        <v>131</v>
      </c>
      <c r="L77" s="62" t="s">
        <v>127</v>
      </c>
      <c r="M77" s="79"/>
      <c r="N77" s="79"/>
      <c r="O77" s="79"/>
      <c r="P77" s="93"/>
    </row>
    <row r="78" spans="1:18" ht="25.5" customHeight="1" x14ac:dyDescent="0.2">
      <c r="A78" s="103"/>
      <c r="B78" s="82"/>
      <c r="C78" s="85"/>
      <c r="D78" s="85"/>
      <c r="E78" s="3"/>
      <c r="F78" s="67">
        <v>2570.62</v>
      </c>
      <c r="G78" s="67">
        <v>2570.62</v>
      </c>
      <c r="H78" s="67">
        <v>2570.62</v>
      </c>
      <c r="I78" s="67">
        <v>2570.62</v>
      </c>
      <c r="J78" s="67">
        <v>2570.62</v>
      </c>
      <c r="K78" s="67">
        <v>2570.62</v>
      </c>
      <c r="L78" s="67">
        <v>2570.62</v>
      </c>
      <c r="M78" s="67">
        <v>2570.62</v>
      </c>
      <c r="N78" s="67">
        <v>2570.62</v>
      </c>
      <c r="O78" s="67">
        <v>2570.62</v>
      </c>
      <c r="P78" s="93"/>
    </row>
    <row r="79" spans="1:18" ht="15" customHeight="1" x14ac:dyDescent="0.2">
      <c r="A79" s="68" t="s">
        <v>48</v>
      </c>
      <c r="B79" s="70" t="s">
        <v>153</v>
      </c>
      <c r="C79" s="141" t="s">
        <v>38</v>
      </c>
      <c r="D79" s="22" t="s">
        <v>2</v>
      </c>
      <c r="E79" s="3">
        <f>SUM(E80:E83)</f>
        <v>0</v>
      </c>
      <c r="F79" s="12">
        <f>SUM(H79:O79)</f>
        <v>0</v>
      </c>
      <c r="G79" s="3">
        <f>SUM(G80:G83)</f>
        <v>0</v>
      </c>
      <c r="H79" s="74">
        <f>SUM(H80:L83)</f>
        <v>0</v>
      </c>
      <c r="I79" s="75"/>
      <c r="J79" s="75"/>
      <c r="K79" s="75"/>
      <c r="L79" s="76"/>
      <c r="M79" s="3">
        <f>SUM(M80:M83)</f>
        <v>0</v>
      </c>
      <c r="N79" s="3">
        <f>SUM(N80:N83)</f>
        <v>0</v>
      </c>
      <c r="O79" s="3">
        <f>SUM(O80:O83)</f>
        <v>0</v>
      </c>
      <c r="P79" s="77" t="s">
        <v>93</v>
      </c>
    </row>
    <row r="80" spans="1:18" ht="15" x14ac:dyDescent="0.2">
      <c r="A80" s="69"/>
      <c r="B80" s="71"/>
      <c r="C80" s="142"/>
      <c r="D80" s="22" t="s">
        <v>1</v>
      </c>
      <c r="E80" s="2">
        <v>0</v>
      </c>
      <c r="F80" s="12">
        <f>SUM(H80:O80)</f>
        <v>0</v>
      </c>
      <c r="G80" s="2">
        <v>0</v>
      </c>
      <c r="H80" s="74">
        <v>0</v>
      </c>
      <c r="I80" s="75"/>
      <c r="J80" s="75"/>
      <c r="K80" s="75"/>
      <c r="L80" s="76"/>
      <c r="M80" s="2">
        <v>0</v>
      </c>
      <c r="N80" s="2">
        <v>0</v>
      </c>
      <c r="O80" s="2">
        <v>0</v>
      </c>
      <c r="P80" s="78"/>
    </row>
    <row r="81" spans="1:16" ht="21.75" customHeight="1" x14ac:dyDescent="0.2">
      <c r="A81" s="69"/>
      <c r="B81" s="71"/>
      <c r="C81" s="142"/>
      <c r="D81" s="22" t="s">
        <v>5</v>
      </c>
      <c r="E81" s="2">
        <v>0</v>
      </c>
      <c r="F81" s="12">
        <f>SUM(L81:O81)</f>
        <v>0</v>
      </c>
      <c r="G81" s="2">
        <v>0</v>
      </c>
      <c r="H81" s="74">
        <v>0</v>
      </c>
      <c r="I81" s="75"/>
      <c r="J81" s="75"/>
      <c r="K81" s="75"/>
      <c r="L81" s="76"/>
      <c r="M81" s="2">
        <v>0</v>
      </c>
      <c r="N81" s="2">
        <v>0</v>
      </c>
      <c r="O81" s="2">
        <v>0</v>
      </c>
      <c r="P81" s="78"/>
    </row>
    <row r="82" spans="1:16" ht="30" x14ac:dyDescent="0.2">
      <c r="A82" s="69"/>
      <c r="B82" s="71"/>
      <c r="C82" s="142"/>
      <c r="D82" s="22" t="s">
        <v>12</v>
      </c>
      <c r="E82" s="2">
        <v>0</v>
      </c>
      <c r="F82" s="12">
        <v>0</v>
      </c>
      <c r="G82" s="2">
        <v>0</v>
      </c>
      <c r="H82" s="74">
        <v>0</v>
      </c>
      <c r="I82" s="75"/>
      <c r="J82" s="75"/>
      <c r="K82" s="75"/>
      <c r="L82" s="76"/>
      <c r="M82" s="2">
        <v>0</v>
      </c>
      <c r="N82" s="2">
        <v>0</v>
      </c>
      <c r="O82" s="2">
        <v>0</v>
      </c>
      <c r="P82" s="78"/>
    </row>
    <row r="83" spans="1:16" ht="15" x14ac:dyDescent="0.2">
      <c r="A83" s="69"/>
      <c r="B83" s="72"/>
      <c r="C83" s="143"/>
      <c r="D83" s="22" t="s">
        <v>18</v>
      </c>
      <c r="E83" s="2">
        <v>0</v>
      </c>
      <c r="F83" s="12">
        <f>SUM(L83:O83)</f>
        <v>0</v>
      </c>
      <c r="G83" s="2">
        <v>0</v>
      </c>
      <c r="H83" s="74">
        <v>0</v>
      </c>
      <c r="I83" s="75"/>
      <c r="J83" s="75"/>
      <c r="K83" s="75"/>
      <c r="L83" s="76"/>
      <c r="M83" s="2">
        <v>0</v>
      </c>
      <c r="N83" s="2">
        <v>0</v>
      </c>
      <c r="O83" s="2">
        <v>0</v>
      </c>
      <c r="P83" s="79"/>
    </row>
    <row r="84" spans="1:16" s="29" customFormat="1" ht="15" customHeight="1" x14ac:dyDescent="0.2">
      <c r="A84" s="69"/>
      <c r="B84" s="80" t="s">
        <v>145</v>
      </c>
      <c r="C84" s="83" t="s">
        <v>81</v>
      </c>
      <c r="D84" s="83" t="s">
        <v>95</v>
      </c>
      <c r="E84" s="28"/>
      <c r="F84" s="86" t="s">
        <v>0</v>
      </c>
      <c r="G84" s="86" t="s">
        <v>121</v>
      </c>
      <c r="H84" s="88" t="s">
        <v>128</v>
      </c>
      <c r="I84" s="89" t="s">
        <v>126</v>
      </c>
      <c r="J84" s="89"/>
      <c r="K84" s="89"/>
      <c r="L84" s="89"/>
      <c r="M84" s="77" t="s">
        <v>33</v>
      </c>
      <c r="N84" s="77" t="s">
        <v>34</v>
      </c>
      <c r="O84" s="77" t="s">
        <v>35</v>
      </c>
      <c r="P84" s="77"/>
    </row>
    <row r="85" spans="1:16" ht="24" x14ac:dyDescent="0.2">
      <c r="A85" s="69"/>
      <c r="B85" s="81"/>
      <c r="C85" s="84"/>
      <c r="D85" s="84"/>
      <c r="E85" s="3"/>
      <c r="F85" s="87"/>
      <c r="G85" s="87"/>
      <c r="H85" s="88"/>
      <c r="I85" s="62" t="s">
        <v>129</v>
      </c>
      <c r="J85" s="62" t="s">
        <v>130</v>
      </c>
      <c r="K85" s="62" t="s">
        <v>131</v>
      </c>
      <c r="L85" s="62" t="s">
        <v>127</v>
      </c>
      <c r="M85" s="79"/>
      <c r="N85" s="79"/>
      <c r="O85" s="79"/>
      <c r="P85" s="78"/>
    </row>
    <row r="86" spans="1:16" ht="24" customHeight="1" x14ac:dyDescent="0.2">
      <c r="A86" s="103"/>
      <c r="B86" s="82"/>
      <c r="C86" s="85"/>
      <c r="D86" s="85"/>
      <c r="E86" s="3"/>
      <c r="F86" s="34" t="s">
        <v>31</v>
      </c>
      <c r="G86" s="35" t="s">
        <v>31</v>
      </c>
      <c r="H86" s="63" t="s">
        <v>31</v>
      </c>
      <c r="I86" s="61">
        <v>0</v>
      </c>
      <c r="J86" s="61">
        <v>0</v>
      </c>
      <c r="K86" s="61">
        <v>0</v>
      </c>
      <c r="L86" s="61">
        <v>0</v>
      </c>
      <c r="M86" s="30">
        <v>0</v>
      </c>
      <c r="N86" s="30">
        <v>0</v>
      </c>
      <c r="O86" s="30">
        <v>0</v>
      </c>
      <c r="P86" s="79"/>
    </row>
    <row r="87" spans="1:16" ht="15" customHeight="1" x14ac:dyDescent="0.2">
      <c r="A87" s="68" t="s">
        <v>43</v>
      </c>
      <c r="B87" s="70" t="s">
        <v>49</v>
      </c>
      <c r="C87" s="141" t="s">
        <v>38</v>
      </c>
      <c r="D87" s="22" t="s">
        <v>2</v>
      </c>
      <c r="E87" s="3"/>
      <c r="F87" s="12">
        <f>SUM(G87:O87)</f>
        <v>131649</v>
      </c>
      <c r="G87" s="3">
        <f>SUM(G88:G91)</f>
        <v>15454.5</v>
      </c>
      <c r="H87" s="74">
        <f>SUM(H88:L91)</f>
        <v>33580</v>
      </c>
      <c r="I87" s="75"/>
      <c r="J87" s="75"/>
      <c r="K87" s="75"/>
      <c r="L87" s="76"/>
      <c r="M87" s="3">
        <f>SUM(M88:M91)</f>
        <v>33580</v>
      </c>
      <c r="N87" s="3">
        <f>SUM(N88:N91)</f>
        <v>33580</v>
      </c>
      <c r="O87" s="3">
        <f>SUM(O88:O91)</f>
        <v>15454.5</v>
      </c>
      <c r="P87" s="77" t="s">
        <v>93</v>
      </c>
    </row>
    <row r="88" spans="1:16" ht="15" x14ac:dyDescent="0.2">
      <c r="A88" s="69"/>
      <c r="B88" s="71"/>
      <c r="C88" s="142"/>
      <c r="D88" s="22" t="s">
        <v>1</v>
      </c>
      <c r="E88" s="3">
        <f>F88</f>
        <v>0</v>
      </c>
      <c r="F88" s="12">
        <f>SUM(H88:O88)</f>
        <v>0</v>
      </c>
      <c r="G88" s="2">
        <v>0</v>
      </c>
      <c r="H88" s="74">
        <v>0</v>
      </c>
      <c r="I88" s="75"/>
      <c r="J88" s="75"/>
      <c r="K88" s="75"/>
      <c r="L88" s="76"/>
      <c r="M88" s="2">
        <v>0</v>
      </c>
      <c r="N88" s="2">
        <v>0</v>
      </c>
      <c r="O88" s="2">
        <v>0</v>
      </c>
      <c r="P88" s="78"/>
    </row>
    <row r="89" spans="1:16" ht="20.25" customHeight="1" x14ac:dyDescent="0.2">
      <c r="A89" s="69"/>
      <c r="B89" s="71"/>
      <c r="C89" s="142"/>
      <c r="D89" s="22" t="s">
        <v>5</v>
      </c>
      <c r="E89" s="3">
        <f>F89</f>
        <v>0</v>
      </c>
      <c r="F89" s="12">
        <f>SUM(H89:O89)</f>
        <v>0</v>
      </c>
      <c r="G89" s="2">
        <v>0</v>
      </c>
      <c r="H89" s="74">
        <v>0</v>
      </c>
      <c r="I89" s="75"/>
      <c r="J89" s="75"/>
      <c r="K89" s="75"/>
      <c r="L89" s="76"/>
      <c r="M89" s="2">
        <v>0</v>
      </c>
      <c r="N89" s="2">
        <v>0</v>
      </c>
      <c r="O89" s="2">
        <v>0</v>
      </c>
      <c r="P89" s="78"/>
    </row>
    <row r="90" spans="1:16" ht="30" x14ac:dyDescent="0.2">
      <c r="A90" s="69"/>
      <c r="B90" s="71"/>
      <c r="C90" s="142"/>
      <c r="D90" s="22" t="s">
        <v>12</v>
      </c>
      <c r="E90" s="3"/>
      <c r="F90" s="12">
        <f>SUM(G90:O90)</f>
        <v>131649</v>
      </c>
      <c r="G90" s="2">
        <v>15454.5</v>
      </c>
      <c r="H90" s="74">
        <v>33580</v>
      </c>
      <c r="I90" s="75"/>
      <c r="J90" s="75"/>
      <c r="K90" s="75"/>
      <c r="L90" s="76"/>
      <c r="M90" s="2">
        <v>33580</v>
      </c>
      <c r="N90" s="2">
        <v>33580</v>
      </c>
      <c r="O90" s="2">
        <v>15454.5</v>
      </c>
      <c r="P90" s="78"/>
    </row>
    <row r="91" spans="1:16" ht="15" x14ac:dyDescent="0.2">
      <c r="A91" s="69"/>
      <c r="B91" s="72"/>
      <c r="C91" s="143"/>
      <c r="D91" s="22" t="s">
        <v>18</v>
      </c>
      <c r="E91" s="2">
        <v>0</v>
      </c>
      <c r="F91" s="12">
        <f>SUM(H91:O91)</f>
        <v>0</v>
      </c>
      <c r="G91" s="2">
        <v>0</v>
      </c>
      <c r="H91" s="74">
        <v>0</v>
      </c>
      <c r="I91" s="75"/>
      <c r="J91" s="75"/>
      <c r="K91" s="75"/>
      <c r="L91" s="76"/>
      <c r="M91" s="2">
        <v>0</v>
      </c>
      <c r="N91" s="2">
        <v>0</v>
      </c>
      <c r="O91" s="2">
        <v>0</v>
      </c>
      <c r="P91" s="79"/>
    </row>
    <row r="92" spans="1:16" s="29" customFormat="1" ht="15" customHeight="1" x14ac:dyDescent="0.2">
      <c r="A92" s="69"/>
      <c r="B92" s="80" t="s">
        <v>154</v>
      </c>
      <c r="C92" s="83" t="s">
        <v>81</v>
      </c>
      <c r="D92" s="83" t="s">
        <v>95</v>
      </c>
      <c r="E92" s="28"/>
      <c r="F92" s="86" t="s">
        <v>0</v>
      </c>
      <c r="G92" s="86" t="s">
        <v>121</v>
      </c>
      <c r="H92" s="88" t="s">
        <v>128</v>
      </c>
      <c r="I92" s="89" t="s">
        <v>126</v>
      </c>
      <c r="J92" s="89"/>
      <c r="K92" s="89"/>
      <c r="L92" s="89"/>
      <c r="M92" s="77" t="s">
        <v>33</v>
      </c>
      <c r="N92" s="77" t="s">
        <v>34</v>
      </c>
      <c r="O92" s="77" t="s">
        <v>35</v>
      </c>
      <c r="P92" s="77"/>
    </row>
    <row r="93" spans="1:16" ht="24" x14ac:dyDescent="0.2">
      <c r="A93" s="69"/>
      <c r="B93" s="81"/>
      <c r="C93" s="84"/>
      <c r="D93" s="84"/>
      <c r="E93" s="3"/>
      <c r="F93" s="87"/>
      <c r="G93" s="87"/>
      <c r="H93" s="88"/>
      <c r="I93" s="62" t="s">
        <v>129</v>
      </c>
      <c r="J93" s="62" t="s">
        <v>130</v>
      </c>
      <c r="K93" s="62" t="s">
        <v>131</v>
      </c>
      <c r="L93" s="62" t="s">
        <v>127</v>
      </c>
      <c r="M93" s="79"/>
      <c r="N93" s="79"/>
      <c r="O93" s="79"/>
      <c r="P93" s="78"/>
    </row>
    <row r="94" spans="1:16" ht="22.5" customHeight="1" x14ac:dyDescent="0.2">
      <c r="A94" s="103"/>
      <c r="B94" s="82"/>
      <c r="C94" s="85"/>
      <c r="D94" s="85"/>
      <c r="E94" s="3"/>
      <c r="F94" s="35" t="s">
        <v>160</v>
      </c>
      <c r="G94" s="35" t="s">
        <v>161</v>
      </c>
      <c r="H94" s="35" t="s">
        <v>160</v>
      </c>
      <c r="I94" s="35" t="s">
        <v>160</v>
      </c>
      <c r="J94" s="35" t="s">
        <v>160</v>
      </c>
      <c r="K94" s="35" t="s">
        <v>160</v>
      </c>
      <c r="L94" s="35" t="s">
        <v>160</v>
      </c>
      <c r="M94" s="35" t="s">
        <v>160</v>
      </c>
      <c r="N94" s="35" t="s">
        <v>160</v>
      </c>
      <c r="O94" s="35" t="s">
        <v>160</v>
      </c>
      <c r="P94" s="79"/>
    </row>
    <row r="95" spans="1:16" ht="15" hidden="1" customHeight="1" x14ac:dyDescent="0.2">
      <c r="A95" s="68" t="s">
        <v>50</v>
      </c>
      <c r="B95" s="70" t="s">
        <v>51</v>
      </c>
      <c r="C95" s="141" t="s">
        <v>38</v>
      </c>
      <c r="D95" s="22" t="s">
        <v>2</v>
      </c>
      <c r="E95" s="3">
        <f>SUM(E96:E99)</f>
        <v>0</v>
      </c>
      <c r="F95" s="12">
        <f>SUM(H95:O95)</f>
        <v>0</v>
      </c>
      <c r="G95" s="54"/>
      <c r="H95" s="74">
        <f>SUM(L96:L99)</f>
        <v>0</v>
      </c>
      <c r="I95" s="75"/>
      <c r="J95" s="75"/>
      <c r="K95" s="75"/>
      <c r="L95" s="76"/>
      <c r="M95" s="3">
        <f>SUM(M96:M99)</f>
        <v>0</v>
      </c>
      <c r="N95" s="3">
        <f>SUM(N96:N99)</f>
        <v>0</v>
      </c>
      <c r="O95" s="3">
        <f>SUM(O96:O99)</f>
        <v>0</v>
      </c>
      <c r="P95" s="77" t="s">
        <v>93</v>
      </c>
    </row>
    <row r="96" spans="1:16" ht="15" hidden="1" x14ac:dyDescent="0.2">
      <c r="A96" s="69"/>
      <c r="B96" s="71"/>
      <c r="C96" s="142"/>
      <c r="D96" s="22" t="s">
        <v>1</v>
      </c>
      <c r="E96" s="2">
        <v>0</v>
      </c>
      <c r="F96" s="12">
        <f>SUM(H96:O96)</f>
        <v>0</v>
      </c>
      <c r="G96" s="54"/>
      <c r="H96" s="74">
        <v>0</v>
      </c>
      <c r="I96" s="75"/>
      <c r="J96" s="75"/>
      <c r="K96" s="75"/>
      <c r="L96" s="76"/>
      <c r="M96" s="2">
        <v>0</v>
      </c>
      <c r="N96" s="2">
        <v>0</v>
      </c>
      <c r="O96" s="2">
        <v>0</v>
      </c>
      <c r="P96" s="78"/>
    </row>
    <row r="97" spans="1:18" ht="30" hidden="1" x14ac:dyDescent="0.2">
      <c r="A97" s="69"/>
      <c r="B97" s="71"/>
      <c r="C97" s="142"/>
      <c r="D97" s="22" t="s">
        <v>5</v>
      </c>
      <c r="E97" s="2">
        <v>0</v>
      </c>
      <c r="F97" s="12">
        <f>SUM(L97:O97)</f>
        <v>0</v>
      </c>
      <c r="G97" s="54"/>
      <c r="H97" s="74">
        <v>0</v>
      </c>
      <c r="I97" s="75"/>
      <c r="J97" s="75"/>
      <c r="K97" s="75"/>
      <c r="L97" s="76"/>
      <c r="M97" s="2">
        <v>0</v>
      </c>
      <c r="N97" s="2">
        <v>0</v>
      </c>
      <c r="O97" s="2">
        <v>0</v>
      </c>
      <c r="P97" s="78"/>
    </row>
    <row r="98" spans="1:18" ht="30" hidden="1" x14ac:dyDescent="0.2">
      <c r="A98" s="69"/>
      <c r="B98" s="71"/>
      <c r="C98" s="142"/>
      <c r="D98" s="22" t="s">
        <v>12</v>
      </c>
      <c r="E98" s="2">
        <v>0</v>
      </c>
      <c r="F98" s="12">
        <v>0</v>
      </c>
      <c r="G98" s="54"/>
      <c r="H98" s="74">
        <v>0</v>
      </c>
      <c r="I98" s="75"/>
      <c r="J98" s="75"/>
      <c r="K98" s="75"/>
      <c r="L98" s="76"/>
      <c r="M98" s="2">
        <v>0</v>
      </c>
      <c r="N98" s="2">
        <v>0</v>
      </c>
      <c r="O98" s="2">
        <v>0</v>
      </c>
      <c r="P98" s="78"/>
      <c r="Q98" s="16"/>
      <c r="R98" s="16"/>
    </row>
    <row r="99" spans="1:18" ht="15" hidden="1" x14ac:dyDescent="0.2">
      <c r="A99" s="69"/>
      <c r="B99" s="72"/>
      <c r="C99" s="143"/>
      <c r="D99" s="22" t="s">
        <v>18</v>
      </c>
      <c r="E99" s="2">
        <v>0</v>
      </c>
      <c r="F99" s="12">
        <f>SUM(L99:O99)</f>
        <v>0</v>
      </c>
      <c r="G99" s="54"/>
      <c r="H99" s="74">
        <v>0</v>
      </c>
      <c r="I99" s="75"/>
      <c r="J99" s="75"/>
      <c r="K99" s="75"/>
      <c r="L99" s="76"/>
      <c r="M99" s="2">
        <v>0</v>
      </c>
      <c r="N99" s="2">
        <v>0</v>
      </c>
      <c r="O99" s="2">
        <v>0</v>
      </c>
      <c r="P99" s="79"/>
    </row>
    <row r="100" spans="1:18" s="29" customFormat="1" ht="15" hidden="1" customHeight="1" x14ac:dyDescent="0.2">
      <c r="A100" s="69"/>
      <c r="B100" s="80" t="s">
        <v>84</v>
      </c>
      <c r="C100" s="83" t="s">
        <v>81</v>
      </c>
      <c r="D100" s="83" t="s">
        <v>82</v>
      </c>
      <c r="E100" s="28"/>
      <c r="F100" s="86" t="s">
        <v>0</v>
      </c>
      <c r="G100" s="52"/>
      <c r="H100" s="86" t="s">
        <v>73</v>
      </c>
      <c r="I100" s="144" t="s">
        <v>74</v>
      </c>
      <c r="J100" s="145"/>
      <c r="K100" s="145"/>
      <c r="L100" s="146"/>
      <c r="M100" s="77" t="s">
        <v>33</v>
      </c>
      <c r="N100" s="77" t="s">
        <v>34</v>
      </c>
      <c r="O100" s="77" t="s">
        <v>35</v>
      </c>
      <c r="P100" s="77"/>
    </row>
    <row r="101" spans="1:18" ht="15" hidden="1" customHeight="1" x14ac:dyDescent="0.2">
      <c r="A101" s="69"/>
      <c r="B101" s="81"/>
      <c r="C101" s="84"/>
      <c r="D101" s="84"/>
      <c r="E101" s="3"/>
      <c r="F101" s="87"/>
      <c r="G101" s="53"/>
      <c r="H101" s="87"/>
      <c r="I101" s="27" t="s">
        <v>77</v>
      </c>
      <c r="J101" s="27" t="s">
        <v>78</v>
      </c>
      <c r="K101" s="27" t="s">
        <v>79</v>
      </c>
      <c r="L101" s="24" t="s">
        <v>80</v>
      </c>
      <c r="M101" s="79"/>
      <c r="N101" s="79"/>
      <c r="O101" s="79"/>
      <c r="P101" s="78"/>
    </row>
    <row r="102" spans="1:18" ht="19.5" hidden="1" customHeight="1" x14ac:dyDescent="0.2">
      <c r="A102" s="103"/>
      <c r="B102" s="82"/>
      <c r="C102" s="85"/>
      <c r="D102" s="85"/>
      <c r="E102" s="3"/>
      <c r="F102" s="27" t="s">
        <v>76</v>
      </c>
      <c r="G102" s="27"/>
      <c r="H102" s="12"/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79"/>
    </row>
    <row r="103" spans="1:18" ht="15" customHeight="1" x14ac:dyDescent="0.2">
      <c r="A103" s="68" t="s">
        <v>118</v>
      </c>
      <c r="B103" s="70" t="s">
        <v>52</v>
      </c>
      <c r="C103" s="141" t="s">
        <v>38</v>
      </c>
      <c r="D103" s="22" t="s">
        <v>2</v>
      </c>
      <c r="E103" s="3">
        <f>SUM(E104:E107)</f>
        <v>10000</v>
      </c>
      <c r="F103" s="3">
        <f>SUM(H103:O103)</f>
        <v>0</v>
      </c>
      <c r="G103" s="3">
        <f>SUM(G104:G107)</f>
        <v>0</v>
      </c>
      <c r="H103" s="74">
        <f>SUM(H104:L107)</f>
        <v>0</v>
      </c>
      <c r="I103" s="75"/>
      <c r="J103" s="75"/>
      <c r="K103" s="75"/>
      <c r="L103" s="76"/>
      <c r="M103" s="3">
        <f>SUM(M104:M107)</f>
        <v>0</v>
      </c>
      <c r="N103" s="3">
        <f>SUM(N104:N107)</f>
        <v>0</v>
      </c>
      <c r="O103" s="3">
        <f>SUM(O104:O107)</f>
        <v>0</v>
      </c>
      <c r="P103" s="77" t="s">
        <v>93</v>
      </c>
    </row>
    <row r="104" spans="1:18" ht="15" x14ac:dyDescent="0.2">
      <c r="A104" s="69"/>
      <c r="B104" s="71"/>
      <c r="C104" s="142"/>
      <c r="D104" s="22" t="s">
        <v>1</v>
      </c>
      <c r="E104" s="2">
        <v>0</v>
      </c>
      <c r="F104" s="12">
        <f>SUM(H104:O104)</f>
        <v>0</v>
      </c>
      <c r="G104" s="2">
        <v>0</v>
      </c>
      <c r="H104" s="74">
        <v>0</v>
      </c>
      <c r="I104" s="75"/>
      <c r="J104" s="75"/>
      <c r="K104" s="75"/>
      <c r="L104" s="76"/>
      <c r="M104" s="2">
        <v>0</v>
      </c>
      <c r="N104" s="2">
        <v>0</v>
      </c>
      <c r="O104" s="2">
        <v>0</v>
      </c>
      <c r="P104" s="78"/>
    </row>
    <row r="105" spans="1:18" ht="20.25" customHeight="1" x14ac:dyDescent="0.2">
      <c r="A105" s="69"/>
      <c r="B105" s="71"/>
      <c r="C105" s="142"/>
      <c r="D105" s="22" t="s">
        <v>5</v>
      </c>
      <c r="E105" s="2">
        <v>0</v>
      </c>
      <c r="F105" s="12">
        <f>SUM(H105:O105)</f>
        <v>0</v>
      </c>
      <c r="G105" s="2">
        <v>0</v>
      </c>
      <c r="H105" s="74">
        <v>0</v>
      </c>
      <c r="I105" s="75"/>
      <c r="J105" s="75"/>
      <c r="K105" s="75"/>
      <c r="L105" s="76"/>
      <c r="M105" s="2">
        <v>0</v>
      </c>
      <c r="N105" s="2">
        <v>0</v>
      </c>
      <c r="O105" s="2">
        <v>0</v>
      </c>
      <c r="P105" s="78"/>
    </row>
    <row r="106" spans="1:18" ht="30" x14ac:dyDescent="0.2">
      <c r="A106" s="69"/>
      <c r="B106" s="71"/>
      <c r="C106" s="142"/>
      <c r="D106" s="22" t="s">
        <v>12</v>
      </c>
      <c r="E106" s="2">
        <v>10000</v>
      </c>
      <c r="F106" s="2">
        <f>SUM(H106:O106)</f>
        <v>0</v>
      </c>
      <c r="G106" s="2">
        <v>0</v>
      </c>
      <c r="H106" s="74">
        <v>0</v>
      </c>
      <c r="I106" s="75"/>
      <c r="J106" s="75"/>
      <c r="K106" s="75"/>
      <c r="L106" s="76"/>
      <c r="M106" s="2">
        <v>0</v>
      </c>
      <c r="N106" s="2">
        <v>0</v>
      </c>
      <c r="O106" s="2">
        <v>0</v>
      </c>
      <c r="P106" s="78"/>
    </row>
    <row r="107" spans="1:18" ht="15" x14ac:dyDescent="0.2">
      <c r="A107" s="69"/>
      <c r="B107" s="72"/>
      <c r="C107" s="143"/>
      <c r="D107" s="22" t="s">
        <v>18</v>
      </c>
      <c r="E107" s="2">
        <v>0</v>
      </c>
      <c r="F107" s="12">
        <f>SUM(H107:O107)</f>
        <v>0</v>
      </c>
      <c r="G107" s="2">
        <v>0</v>
      </c>
      <c r="H107" s="74">
        <v>0</v>
      </c>
      <c r="I107" s="75"/>
      <c r="J107" s="75"/>
      <c r="K107" s="75"/>
      <c r="L107" s="76"/>
      <c r="M107" s="2">
        <v>0</v>
      </c>
      <c r="N107" s="2">
        <v>0</v>
      </c>
      <c r="O107" s="2">
        <v>0</v>
      </c>
      <c r="P107" s="79"/>
    </row>
    <row r="108" spans="1:18" s="29" customFormat="1" ht="15" customHeight="1" x14ac:dyDescent="0.2">
      <c r="A108" s="69"/>
      <c r="B108" s="80" t="s">
        <v>98</v>
      </c>
      <c r="C108" s="83" t="s">
        <v>81</v>
      </c>
      <c r="D108" s="83" t="s">
        <v>95</v>
      </c>
      <c r="E108" s="28"/>
      <c r="F108" s="86" t="s">
        <v>0</v>
      </c>
      <c r="G108" s="86" t="s">
        <v>121</v>
      </c>
      <c r="H108" s="88" t="s">
        <v>128</v>
      </c>
      <c r="I108" s="89" t="s">
        <v>126</v>
      </c>
      <c r="J108" s="89"/>
      <c r="K108" s="89"/>
      <c r="L108" s="89"/>
      <c r="M108" s="77" t="s">
        <v>33</v>
      </c>
      <c r="N108" s="77" t="s">
        <v>34</v>
      </c>
      <c r="O108" s="77" t="s">
        <v>35</v>
      </c>
      <c r="P108" s="77"/>
    </row>
    <row r="109" spans="1:18" ht="24" x14ac:dyDescent="0.2">
      <c r="A109" s="69"/>
      <c r="B109" s="81"/>
      <c r="C109" s="84"/>
      <c r="D109" s="84"/>
      <c r="E109" s="3"/>
      <c r="F109" s="87"/>
      <c r="G109" s="87"/>
      <c r="H109" s="88"/>
      <c r="I109" s="62" t="s">
        <v>129</v>
      </c>
      <c r="J109" s="62" t="s">
        <v>130</v>
      </c>
      <c r="K109" s="62" t="s">
        <v>131</v>
      </c>
      <c r="L109" s="62" t="s">
        <v>127</v>
      </c>
      <c r="M109" s="79"/>
      <c r="N109" s="79"/>
      <c r="O109" s="79"/>
      <c r="P109" s="78"/>
    </row>
    <row r="110" spans="1:18" ht="15" x14ac:dyDescent="0.2">
      <c r="A110" s="103"/>
      <c r="B110" s="82"/>
      <c r="C110" s="85"/>
      <c r="D110" s="85"/>
      <c r="E110" s="3"/>
      <c r="F110" s="33" t="s">
        <v>31</v>
      </c>
      <c r="G110" s="35" t="s">
        <v>31</v>
      </c>
      <c r="H110" s="63" t="s">
        <v>31</v>
      </c>
      <c r="I110" s="61">
        <v>0</v>
      </c>
      <c r="J110" s="61">
        <v>0</v>
      </c>
      <c r="K110" s="61">
        <v>0</v>
      </c>
      <c r="L110" s="61">
        <v>0</v>
      </c>
      <c r="M110" s="30">
        <v>0</v>
      </c>
      <c r="N110" s="30">
        <v>0</v>
      </c>
      <c r="O110" s="30">
        <v>0</v>
      </c>
      <c r="P110" s="79"/>
    </row>
    <row r="111" spans="1:18" ht="15" customHeight="1" x14ac:dyDescent="0.2">
      <c r="A111" s="68" t="s">
        <v>50</v>
      </c>
      <c r="B111" s="70" t="s">
        <v>53</v>
      </c>
      <c r="C111" s="141" t="s">
        <v>38</v>
      </c>
      <c r="D111" s="22" t="s">
        <v>2</v>
      </c>
      <c r="E111" s="3">
        <f>SUM(E112:E115)</f>
        <v>208995.05</v>
      </c>
      <c r="F111" s="2">
        <f>SUM(G111:O111)</f>
        <v>1130629.55</v>
      </c>
      <c r="G111" s="3">
        <f>SUM(G112:G115)</f>
        <v>228399.8</v>
      </c>
      <c r="H111" s="74">
        <f>SUM(H112:L115)</f>
        <v>228143.25</v>
      </c>
      <c r="I111" s="75"/>
      <c r="J111" s="75"/>
      <c r="K111" s="75"/>
      <c r="L111" s="76"/>
      <c r="M111" s="3">
        <f>SUM(M112:M115)</f>
        <v>226493.25</v>
      </c>
      <c r="N111" s="3">
        <f>SUM(N112:N115)</f>
        <v>226493.25</v>
      </c>
      <c r="O111" s="3">
        <f>SUM(O112:O115)</f>
        <v>221100</v>
      </c>
      <c r="P111" s="77" t="s">
        <v>93</v>
      </c>
    </row>
    <row r="112" spans="1:18" ht="15" x14ac:dyDescent="0.2">
      <c r="A112" s="69"/>
      <c r="B112" s="71"/>
      <c r="C112" s="142"/>
      <c r="D112" s="22" t="s">
        <v>1</v>
      </c>
      <c r="E112" s="2">
        <v>0</v>
      </c>
      <c r="F112" s="2">
        <f>SUM(H112:O112)</f>
        <v>0</v>
      </c>
      <c r="G112" s="2">
        <v>0</v>
      </c>
      <c r="H112" s="74">
        <v>0</v>
      </c>
      <c r="I112" s="75"/>
      <c r="J112" s="75"/>
      <c r="K112" s="75"/>
      <c r="L112" s="76"/>
      <c r="M112" s="2">
        <v>0</v>
      </c>
      <c r="N112" s="2">
        <v>0</v>
      </c>
      <c r="O112" s="2">
        <v>0</v>
      </c>
      <c r="P112" s="78"/>
    </row>
    <row r="113" spans="1:16" ht="17.25" customHeight="1" x14ac:dyDescent="0.2">
      <c r="A113" s="69"/>
      <c r="B113" s="71"/>
      <c r="C113" s="142"/>
      <c r="D113" s="22" t="s">
        <v>5</v>
      </c>
      <c r="E113" s="2">
        <v>0</v>
      </c>
      <c r="F113" s="2">
        <f>SUM(H113:O113)</f>
        <v>0</v>
      </c>
      <c r="G113" s="2">
        <v>0</v>
      </c>
      <c r="H113" s="74">
        <v>0</v>
      </c>
      <c r="I113" s="75"/>
      <c r="J113" s="75"/>
      <c r="K113" s="75"/>
      <c r="L113" s="76"/>
      <c r="M113" s="2">
        <v>0</v>
      </c>
      <c r="N113" s="2">
        <v>0</v>
      </c>
      <c r="O113" s="2">
        <v>0</v>
      </c>
      <c r="P113" s="78"/>
    </row>
    <row r="114" spans="1:16" ht="30" x14ac:dyDescent="0.2">
      <c r="A114" s="69"/>
      <c r="B114" s="71"/>
      <c r="C114" s="142"/>
      <c r="D114" s="22" t="s">
        <v>12</v>
      </c>
      <c r="E114" s="2">
        <v>208995.05</v>
      </c>
      <c r="F114" s="2">
        <f>SUM(G114:O114)</f>
        <v>1130629.55</v>
      </c>
      <c r="G114" s="2">
        <v>228399.8</v>
      </c>
      <c r="H114" s="74">
        <v>228143.25</v>
      </c>
      <c r="I114" s="75"/>
      <c r="J114" s="75"/>
      <c r="K114" s="75"/>
      <c r="L114" s="76"/>
      <c r="M114" s="2">
        <v>226493.25</v>
      </c>
      <c r="N114" s="2">
        <v>226493.25</v>
      </c>
      <c r="O114" s="2">
        <v>221100</v>
      </c>
      <c r="P114" s="78"/>
    </row>
    <row r="115" spans="1:16" ht="15" x14ac:dyDescent="0.2">
      <c r="A115" s="69"/>
      <c r="B115" s="72"/>
      <c r="C115" s="143"/>
      <c r="D115" s="22" t="s">
        <v>18</v>
      </c>
      <c r="E115" s="2">
        <v>0</v>
      </c>
      <c r="F115" s="12">
        <f>SUM(H115:O115)</f>
        <v>0</v>
      </c>
      <c r="G115" s="2">
        <v>0</v>
      </c>
      <c r="H115" s="74">
        <v>0</v>
      </c>
      <c r="I115" s="75"/>
      <c r="J115" s="75"/>
      <c r="K115" s="75"/>
      <c r="L115" s="76"/>
      <c r="M115" s="2">
        <v>0</v>
      </c>
      <c r="N115" s="2">
        <v>0</v>
      </c>
      <c r="O115" s="2">
        <v>0</v>
      </c>
      <c r="P115" s="79"/>
    </row>
    <row r="116" spans="1:16" s="29" customFormat="1" ht="15" customHeight="1" x14ac:dyDescent="0.2">
      <c r="A116" s="69"/>
      <c r="B116" s="80" t="s">
        <v>99</v>
      </c>
      <c r="C116" s="83" t="s">
        <v>81</v>
      </c>
      <c r="D116" s="83" t="s">
        <v>95</v>
      </c>
      <c r="E116" s="28"/>
      <c r="F116" s="86" t="s">
        <v>0</v>
      </c>
      <c r="G116" s="86" t="s">
        <v>121</v>
      </c>
      <c r="H116" s="88" t="s">
        <v>128</v>
      </c>
      <c r="I116" s="89" t="s">
        <v>126</v>
      </c>
      <c r="J116" s="89"/>
      <c r="K116" s="89"/>
      <c r="L116" s="89"/>
      <c r="M116" s="77" t="s">
        <v>33</v>
      </c>
      <c r="N116" s="77" t="s">
        <v>34</v>
      </c>
      <c r="O116" s="77" t="s">
        <v>35</v>
      </c>
      <c r="P116" s="77"/>
    </row>
    <row r="117" spans="1:16" ht="24" x14ac:dyDescent="0.2">
      <c r="A117" s="69"/>
      <c r="B117" s="81"/>
      <c r="C117" s="84"/>
      <c r="D117" s="84"/>
      <c r="E117" s="3"/>
      <c r="F117" s="87"/>
      <c r="G117" s="87"/>
      <c r="H117" s="88"/>
      <c r="I117" s="62" t="s">
        <v>129</v>
      </c>
      <c r="J117" s="62" t="s">
        <v>130</v>
      </c>
      <c r="K117" s="62" t="s">
        <v>131</v>
      </c>
      <c r="L117" s="62" t="s">
        <v>127</v>
      </c>
      <c r="M117" s="79"/>
      <c r="N117" s="79"/>
      <c r="O117" s="79"/>
      <c r="P117" s="78"/>
    </row>
    <row r="118" spans="1:16" ht="15" x14ac:dyDescent="0.2">
      <c r="A118" s="103"/>
      <c r="B118" s="82"/>
      <c r="C118" s="85"/>
      <c r="D118" s="85"/>
      <c r="E118" s="3"/>
      <c r="F118" s="33" t="s">
        <v>102</v>
      </c>
      <c r="G118" s="35" t="s">
        <v>125</v>
      </c>
      <c r="H118" s="35">
        <v>600</v>
      </c>
      <c r="I118" s="30">
        <v>100</v>
      </c>
      <c r="J118" s="30">
        <v>300</v>
      </c>
      <c r="K118" s="30">
        <v>500</v>
      </c>
      <c r="L118" s="30">
        <v>600</v>
      </c>
      <c r="M118" s="30">
        <v>600</v>
      </c>
      <c r="N118" s="30">
        <v>550</v>
      </c>
      <c r="O118" s="30">
        <v>550</v>
      </c>
      <c r="P118" s="79"/>
    </row>
    <row r="119" spans="1:16" ht="15.75" customHeight="1" x14ac:dyDescent="0.2">
      <c r="A119" s="68" t="s">
        <v>119</v>
      </c>
      <c r="B119" s="70" t="s">
        <v>54</v>
      </c>
      <c r="C119" s="141" t="s">
        <v>38</v>
      </c>
      <c r="D119" s="22" t="s">
        <v>2</v>
      </c>
      <c r="E119" s="3">
        <f>SUM(E120:E123)</f>
        <v>13694.08</v>
      </c>
      <c r="F119" s="2">
        <f>SUM(G119:O119)</f>
        <v>66000</v>
      </c>
      <c r="G119" s="3">
        <f>SUM(G120:G123)</f>
        <v>6000</v>
      </c>
      <c r="H119" s="74">
        <f>SUM(H120:L123)</f>
        <v>60000</v>
      </c>
      <c r="I119" s="75"/>
      <c r="J119" s="75"/>
      <c r="K119" s="75"/>
      <c r="L119" s="76"/>
      <c r="M119" s="3">
        <f>SUM(M120:M123)</f>
        <v>0</v>
      </c>
      <c r="N119" s="3">
        <f>SUM(N120:N123)</f>
        <v>0</v>
      </c>
      <c r="O119" s="3">
        <f>SUM(O120:O123)</f>
        <v>0</v>
      </c>
      <c r="P119" s="77" t="s">
        <v>93</v>
      </c>
    </row>
    <row r="120" spans="1:16" ht="15" x14ac:dyDescent="0.2">
      <c r="A120" s="69"/>
      <c r="B120" s="71"/>
      <c r="C120" s="142"/>
      <c r="D120" s="22" t="s">
        <v>1</v>
      </c>
      <c r="E120" s="2">
        <v>0</v>
      </c>
      <c r="F120" s="2">
        <f>SUM(H120:O120)</f>
        <v>0</v>
      </c>
      <c r="G120" s="2">
        <v>0</v>
      </c>
      <c r="H120" s="74">
        <v>0</v>
      </c>
      <c r="I120" s="75"/>
      <c r="J120" s="75"/>
      <c r="K120" s="75"/>
      <c r="L120" s="76"/>
      <c r="M120" s="2">
        <v>0</v>
      </c>
      <c r="N120" s="2">
        <v>0</v>
      </c>
      <c r="O120" s="2">
        <v>0</v>
      </c>
      <c r="P120" s="78"/>
    </row>
    <row r="121" spans="1:16" ht="19.5" customHeight="1" x14ac:dyDescent="0.2">
      <c r="A121" s="69"/>
      <c r="B121" s="71"/>
      <c r="C121" s="142"/>
      <c r="D121" s="22" t="s">
        <v>5</v>
      </c>
      <c r="E121" s="2">
        <v>0</v>
      </c>
      <c r="F121" s="2">
        <f>SUM(H121:O121)</f>
        <v>0</v>
      </c>
      <c r="G121" s="2">
        <v>0</v>
      </c>
      <c r="H121" s="74">
        <v>0</v>
      </c>
      <c r="I121" s="75"/>
      <c r="J121" s="75"/>
      <c r="K121" s="75"/>
      <c r="L121" s="76"/>
      <c r="M121" s="2">
        <v>0</v>
      </c>
      <c r="N121" s="2">
        <v>0</v>
      </c>
      <c r="O121" s="2">
        <v>0</v>
      </c>
      <c r="P121" s="78"/>
    </row>
    <row r="122" spans="1:16" ht="30" x14ac:dyDescent="0.2">
      <c r="A122" s="69"/>
      <c r="B122" s="71"/>
      <c r="C122" s="142"/>
      <c r="D122" s="22" t="s">
        <v>12</v>
      </c>
      <c r="E122" s="2">
        <v>13694.08</v>
      </c>
      <c r="F122" s="2">
        <f>SUM(G122:O122)</f>
        <v>66000</v>
      </c>
      <c r="G122" s="2">
        <v>6000</v>
      </c>
      <c r="H122" s="74">
        <v>60000</v>
      </c>
      <c r="I122" s="75"/>
      <c r="J122" s="75"/>
      <c r="K122" s="75"/>
      <c r="L122" s="76"/>
      <c r="M122" s="2">
        <v>0</v>
      </c>
      <c r="N122" s="2">
        <v>0</v>
      </c>
      <c r="O122" s="2">
        <v>0</v>
      </c>
      <c r="P122" s="78"/>
    </row>
    <row r="123" spans="1:16" ht="15" x14ac:dyDescent="0.2">
      <c r="A123" s="69"/>
      <c r="B123" s="72"/>
      <c r="C123" s="143"/>
      <c r="D123" s="22" t="s">
        <v>18</v>
      </c>
      <c r="E123" s="2">
        <v>0</v>
      </c>
      <c r="F123" s="12">
        <f>SUM(H123:O123)</f>
        <v>0</v>
      </c>
      <c r="G123" s="2">
        <v>0</v>
      </c>
      <c r="H123" s="74">
        <v>0</v>
      </c>
      <c r="I123" s="75"/>
      <c r="J123" s="75"/>
      <c r="K123" s="75"/>
      <c r="L123" s="76"/>
      <c r="M123" s="2">
        <v>0</v>
      </c>
      <c r="N123" s="2">
        <v>0</v>
      </c>
      <c r="O123" s="2">
        <v>0</v>
      </c>
      <c r="P123" s="79"/>
    </row>
    <row r="124" spans="1:16" s="29" customFormat="1" ht="15" customHeight="1" x14ac:dyDescent="0.2">
      <c r="A124" s="69"/>
      <c r="B124" s="80" t="s">
        <v>100</v>
      </c>
      <c r="C124" s="83" t="s">
        <v>81</v>
      </c>
      <c r="D124" s="83" t="s">
        <v>95</v>
      </c>
      <c r="E124" s="28"/>
      <c r="F124" s="86" t="s">
        <v>0</v>
      </c>
      <c r="G124" s="86" t="s">
        <v>121</v>
      </c>
      <c r="H124" s="88" t="s">
        <v>128</v>
      </c>
      <c r="I124" s="89" t="s">
        <v>126</v>
      </c>
      <c r="J124" s="89"/>
      <c r="K124" s="89"/>
      <c r="L124" s="89"/>
      <c r="M124" s="77" t="s">
        <v>33</v>
      </c>
      <c r="N124" s="77" t="s">
        <v>34</v>
      </c>
      <c r="O124" s="77" t="s">
        <v>35</v>
      </c>
      <c r="P124" s="77"/>
    </row>
    <row r="125" spans="1:16" ht="30" customHeight="1" x14ac:dyDescent="0.2">
      <c r="A125" s="69"/>
      <c r="B125" s="81"/>
      <c r="C125" s="84"/>
      <c r="D125" s="84"/>
      <c r="E125" s="3"/>
      <c r="F125" s="87"/>
      <c r="G125" s="87"/>
      <c r="H125" s="88"/>
      <c r="I125" s="62" t="s">
        <v>129</v>
      </c>
      <c r="J125" s="62" t="s">
        <v>130</v>
      </c>
      <c r="K125" s="62" t="s">
        <v>131</v>
      </c>
      <c r="L125" s="62" t="s">
        <v>127</v>
      </c>
      <c r="M125" s="79"/>
      <c r="N125" s="79"/>
      <c r="O125" s="79"/>
      <c r="P125" s="78"/>
    </row>
    <row r="126" spans="1:16" ht="15" customHeight="1" x14ac:dyDescent="0.2">
      <c r="A126" s="103"/>
      <c r="B126" s="82"/>
      <c r="C126" s="85"/>
      <c r="D126" s="85"/>
      <c r="E126" s="3"/>
      <c r="F126" s="30">
        <v>5784</v>
      </c>
      <c r="G126" s="30">
        <v>3112</v>
      </c>
      <c r="H126" s="30">
        <v>2672</v>
      </c>
      <c r="I126" s="30">
        <v>0</v>
      </c>
      <c r="J126" s="30">
        <v>1069</v>
      </c>
      <c r="K126" s="30">
        <v>2138</v>
      </c>
      <c r="L126" s="30">
        <v>2672</v>
      </c>
      <c r="M126" s="30">
        <v>0</v>
      </c>
      <c r="N126" s="30">
        <v>0</v>
      </c>
      <c r="O126" s="30">
        <v>0</v>
      </c>
      <c r="P126" s="79"/>
    </row>
    <row r="127" spans="1:16" ht="15" x14ac:dyDescent="0.2">
      <c r="A127" s="68" t="s">
        <v>120</v>
      </c>
      <c r="B127" s="70" t="s">
        <v>65</v>
      </c>
      <c r="C127" s="141" t="s">
        <v>38</v>
      </c>
      <c r="D127" s="22" t="s">
        <v>2</v>
      </c>
      <c r="E127" s="3">
        <f>SUM(E128:E131)</f>
        <v>0</v>
      </c>
      <c r="F127" s="12">
        <f>SUM(G127:O127)</f>
        <v>3141.1</v>
      </c>
      <c r="G127" s="2">
        <f>G129+G128+G130</f>
        <v>3141.1</v>
      </c>
      <c r="H127" s="74">
        <f>SUM(H128:L131)</f>
        <v>0</v>
      </c>
      <c r="I127" s="75"/>
      <c r="J127" s="75"/>
      <c r="K127" s="75"/>
      <c r="L127" s="76"/>
      <c r="M127" s="3">
        <f>SUM(M128:M131)</f>
        <v>0</v>
      </c>
      <c r="N127" s="3">
        <f>SUM(N128:N131)</f>
        <v>0</v>
      </c>
      <c r="O127" s="3">
        <f>SUM(O128:O131)</f>
        <v>0</v>
      </c>
      <c r="P127" s="77" t="s">
        <v>93</v>
      </c>
    </row>
    <row r="128" spans="1:16" ht="15" x14ac:dyDescent="0.2">
      <c r="A128" s="69"/>
      <c r="B128" s="71"/>
      <c r="C128" s="142"/>
      <c r="D128" s="22" t="s">
        <v>1</v>
      </c>
      <c r="E128" s="2">
        <v>0</v>
      </c>
      <c r="F128" s="12">
        <f>SUM(H128:O128)</f>
        <v>0</v>
      </c>
      <c r="G128" s="2">
        <v>0</v>
      </c>
      <c r="H128" s="74">
        <v>0</v>
      </c>
      <c r="I128" s="75"/>
      <c r="J128" s="75"/>
      <c r="K128" s="75"/>
      <c r="L128" s="76"/>
      <c r="M128" s="2">
        <v>0</v>
      </c>
      <c r="N128" s="2">
        <v>0</v>
      </c>
      <c r="O128" s="2">
        <v>0</v>
      </c>
      <c r="P128" s="78"/>
    </row>
    <row r="129" spans="1:16" ht="19.5" customHeight="1" x14ac:dyDescent="0.2">
      <c r="A129" s="69"/>
      <c r="B129" s="71"/>
      <c r="C129" s="142"/>
      <c r="D129" s="22" t="s">
        <v>5</v>
      </c>
      <c r="E129" s="2">
        <v>0</v>
      </c>
      <c r="F129" s="12">
        <f>SUM(H129:O129)</f>
        <v>0</v>
      </c>
      <c r="G129" s="2">
        <v>0</v>
      </c>
      <c r="H129" s="74">
        <v>0</v>
      </c>
      <c r="I129" s="75"/>
      <c r="J129" s="75"/>
      <c r="K129" s="75"/>
      <c r="L129" s="76"/>
      <c r="M129" s="2">
        <v>0</v>
      </c>
      <c r="N129" s="2">
        <v>0</v>
      </c>
      <c r="O129" s="2">
        <v>0</v>
      </c>
      <c r="P129" s="78"/>
    </row>
    <row r="130" spans="1:16" ht="30" x14ac:dyDescent="0.2">
      <c r="A130" s="69"/>
      <c r="B130" s="71"/>
      <c r="C130" s="142"/>
      <c r="D130" s="22" t="s">
        <v>12</v>
      </c>
      <c r="E130" s="2">
        <v>0</v>
      </c>
      <c r="F130" s="12">
        <f>SUM(G130:O130)</f>
        <v>3141.1</v>
      </c>
      <c r="G130" s="2">
        <v>3141.1</v>
      </c>
      <c r="H130" s="74">
        <v>0</v>
      </c>
      <c r="I130" s="75"/>
      <c r="J130" s="75"/>
      <c r="K130" s="75"/>
      <c r="L130" s="76"/>
      <c r="M130" s="2">
        <v>0</v>
      </c>
      <c r="N130" s="2">
        <v>0</v>
      </c>
      <c r="O130" s="2">
        <v>0</v>
      </c>
      <c r="P130" s="78"/>
    </row>
    <row r="131" spans="1:16" ht="15" x14ac:dyDescent="0.2">
      <c r="A131" s="69"/>
      <c r="B131" s="72"/>
      <c r="C131" s="143"/>
      <c r="D131" s="22" t="s">
        <v>18</v>
      </c>
      <c r="E131" s="2">
        <v>0</v>
      </c>
      <c r="F131" s="12">
        <f>SUM(H131:O131)</f>
        <v>0</v>
      </c>
      <c r="G131" s="54">
        <v>0</v>
      </c>
      <c r="H131" s="74">
        <v>0</v>
      </c>
      <c r="I131" s="75"/>
      <c r="J131" s="75"/>
      <c r="K131" s="75"/>
      <c r="L131" s="76"/>
      <c r="M131" s="2">
        <v>0</v>
      </c>
      <c r="N131" s="2">
        <v>0</v>
      </c>
      <c r="O131" s="2">
        <v>0</v>
      </c>
      <c r="P131" s="79"/>
    </row>
    <row r="132" spans="1:16" s="29" customFormat="1" ht="15" customHeight="1" x14ac:dyDescent="0.2">
      <c r="A132" s="69"/>
      <c r="B132" s="80" t="s">
        <v>104</v>
      </c>
      <c r="C132" s="83" t="s">
        <v>81</v>
      </c>
      <c r="D132" s="83" t="s">
        <v>95</v>
      </c>
      <c r="E132" s="28"/>
      <c r="F132" s="86" t="s">
        <v>0</v>
      </c>
      <c r="G132" s="86" t="s">
        <v>121</v>
      </c>
      <c r="H132" s="88" t="s">
        <v>128</v>
      </c>
      <c r="I132" s="89" t="s">
        <v>126</v>
      </c>
      <c r="J132" s="89"/>
      <c r="K132" s="89"/>
      <c r="L132" s="89"/>
      <c r="M132" s="77" t="s">
        <v>33</v>
      </c>
      <c r="N132" s="77" t="s">
        <v>34</v>
      </c>
      <c r="O132" s="77" t="s">
        <v>35</v>
      </c>
      <c r="P132" s="77"/>
    </row>
    <row r="133" spans="1:16" ht="24" x14ac:dyDescent="0.2">
      <c r="A133" s="69"/>
      <c r="B133" s="81"/>
      <c r="C133" s="84"/>
      <c r="D133" s="84"/>
      <c r="E133" s="3"/>
      <c r="F133" s="87"/>
      <c r="G133" s="87"/>
      <c r="H133" s="88"/>
      <c r="I133" s="62" t="s">
        <v>129</v>
      </c>
      <c r="J133" s="62" t="s">
        <v>130</v>
      </c>
      <c r="K133" s="62" t="s">
        <v>131</v>
      </c>
      <c r="L133" s="62" t="s">
        <v>127</v>
      </c>
      <c r="M133" s="79"/>
      <c r="N133" s="79"/>
      <c r="O133" s="79"/>
      <c r="P133" s="78"/>
    </row>
    <row r="134" spans="1:16" ht="15" x14ac:dyDescent="0.2">
      <c r="A134" s="103"/>
      <c r="B134" s="82"/>
      <c r="C134" s="85"/>
      <c r="D134" s="85"/>
      <c r="E134" s="3"/>
      <c r="F134" s="34" t="s">
        <v>158</v>
      </c>
      <c r="G134" s="35" t="s">
        <v>122</v>
      </c>
      <c r="H134" s="35" t="s">
        <v>159</v>
      </c>
      <c r="I134" s="30">
        <v>0</v>
      </c>
      <c r="J134" s="30">
        <v>32</v>
      </c>
      <c r="K134" s="30">
        <v>65</v>
      </c>
      <c r="L134" s="30">
        <v>81</v>
      </c>
      <c r="M134" s="30">
        <v>0</v>
      </c>
      <c r="N134" s="30">
        <v>0</v>
      </c>
      <c r="O134" s="30">
        <v>0</v>
      </c>
      <c r="P134" s="79"/>
    </row>
    <row r="135" spans="1:16" ht="15" hidden="1" customHeight="1" x14ac:dyDescent="0.2">
      <c r="A135" s="68" t="s">
        <v>66</v>
      </c>
      <c r="B135" s="70" t="s">
        <v>67</v>
      </c>
      <c r="C135" s="141" t="s">
        <v>38</v>
      </c>
      <c r="D135" s="22" t="s">
        <v>2</v>
      </c>
      <c r="E135" s="3">
        <f>SUM(E136:E139)</f>
        <v>0</v>
      </c>
      <c r="F135" s="12">
        <f>SUM(H135:O135)</f>
        <v>0</v>
      </c>
      <c r="G135" s="3">
        <f>SUM(G136:G139)</f>
        <v>0</v>
      </c>
      <c r="H135" s="74">
        <f>SUM(H136:L139)</f>
        <v>0</v>
      </c>
      <c r="I135" s="75"/>
      <c r="J135" s="75"/>
      <c r="K135" s="75"/>
      <c r="L135" s="76"/>
      <c r="M135" s="3">
        <f>SUM(M136:M139)</f>
        <v>0</v>
      </c>
      <c r="N135" s="3">
        <f>SUM(N136:N139)</f>
        <v>0</v>
      </c>
      <c r="O135" s="3">
        <f>SUM(O136:O139)</f>
        <v>0</v>
      </c>
      <c r="P135" s="77" t="s">
        <v>93</v>
      </c>
    </row>
    <row r="136" spans="1:16" ht="15" hidden="1" x14ac:dyDescent="0.2">
      <c r="A136" s="69"/>
      <c r="B136" s="71"/>
      <c r="C136" s="142"/>
      <c r="D136" s="22" t="s">
        <v>1</v>
      </c>
      <c r="E136" s="2">
        <v>0</v>
      </c>
      <c r="F136" s="12">
        <f>SUM(L136:O136)</f>
        <v>0</v>
      </c>
      <c r="G136" s="2">
        <v>0</v>
      </c>
      <c r="H136" s="74">
        <v>0</v>
      </c>
      <c r="I136" s="75"/>
      <c r="J136" s="75"/>
      <c r="K136" s="75"/>
      <c r="L136" s="76"/>
      <c r="M136" s="2">
        <v>0</v>
      </c>
      <c r="N136" s="2">
        <v>0</v>
      </c>
      <c r="O136" s="2">
        <v>0</v>
      </c>
      <c r="P136" s="78"/>
    </row>
    <row r="137" spans="1:16" ht="30" hidden="1" x14ac:dyDescent="0.2">
      <c r="A137" s="69"/>
      <c r="B137" s="71"/>
      <c r="C137" s="142"/>
      <c r="D137" s="22" t="s">
        <v>5</v>
      </c>
      <c r="E137" s="2">
        <v>0</v>
      </c>
      <c r="F137" s="12">
        <f>SUM(L137:O137)</f>
        <v>0</v>
      </c>
      <c r="G137" s="2">
        <v>0</v>
      </c>
      <c r="H137" s="74">
        <v>0</v>
      </c>
      <c r="I137" s="75"/>
      <c r="J137" s="75"/>
      <c r="K137" s="75"/>
      <c r="L137" s="76"/>
      <c r="M137" s="2">
        <v>0</v>
      </c>
      <c r="N137" s="2">
        <v>0</v>
      </c>
      <c r="O137" s="2">
        <v>0</v>
      </c>
      <c r="P137" s="78"/>
    </row>
    <row r="138" spans="1:16" ht="30" hidden="1" x14ac:dyDescent="0.2">
      <c r="A138" s="69"/>
      <c r="B138" s="71"/>
      <c r="C138" s="142"/>
      <c r="D138" s="22" t="s">
        <v>12</v>
      </c>
      <c r="E138" s="2">
        <v>0</v>
      </c>
      <c r="F138" s="12">
        <f>SUM(L138:O138)</f>
        <v>0</v>
      </c>
      <c r="G138" s="2">
        <v>0</v>
      </c>
      <c r="H138" s="74">
        <v>0</v>
      </c>
      <c r="I138" s="75"/>
      <c r="J138" s="75"/>
      <c r="K138" s="75"/>
      <c r="L138" s="76"/>
      <c r="M138" s="2">
        <v>0</v>
      </c>
      <c r="N138" s="2">
        <v>0</v>
      </c>
      <c r="O138" s="2">
        <v>0</v>
      </c>
      <c r="P138" s="78"/>
    </row>
    <row r="139" spans="1:16" ht="15" hidden="1" x14ac:dyDescent="0.2">
      <c r="A139" s="69"/>
      <c r="B139" s="72"/>
      <c r="C139" s="143"/>
      <c r="D139" s="22" t="s">
        <v>18</v>
      </c>
      <c r="E139" s="2">
        <v>0</v>
      </c>
      <c r="F139" s="12">
        <f>SUM(L139:O139)</f>
        <v>0</v>
      </c>
      <c r="G139" s="2">
        <v>0</v>
      </c>
      <c r="H139" s="74">
        <v>0</v>
      </c>
      <c r="I139" s="75"/>
      <c r="J139" s="75"/>
      <c r="K139" s="75"/>
      <c r="L139" s="76"/>
      <c r="M139" s="2">
        <v>0</v>
      </c>
      <c r="N139" s="2">
        <v>0</v>
      </c>
      <c r="O139" s="2">
        <v>0</v>
      </c>
      <c r="P139" s="79"/>
    </row>
    <row r="140" spans="1:16" s="29" customFormat="1" ht="15" hidden="1" customHeight="1" x14ac:dyDescent="0.2">
      <c r="A140" s="69"/>
      <c r="B140" s="80" t="s">
        <v>85</v>
      </c>
      <c r="C140" s="83" t="s">
        <v>81</v>
      </c>
      <c r="D140" s="83" t="s">
        <v>75</v>
      </c>
      <c r="E140" s="28"/>
      <c r="F140" s="86" t="s">
        <v>0</v>
      </c>
      <c r="G140" s="86" t="s">
        <v>121</v>
      </c>
      <c r="H140" s="88" t="s">
        <v>128</v>
      </c>
      <c r="I140" s="89" t="s">
        <v>126</v>
      </c>
      <c r="J140" s="89"/>
      <c r="K140" s="89"/>
      <c r="L140" s="89"/>
      <c r="M140" s="77" t="s">
        <v>33</v>
      </c>
      <c r="N140" s="77" t="s">
        <v>34</v>
      </c>
      <c r="O140" s="77" t="s">
        <v>35</v>
      </c>
      <c r="P140" s="77"/>
    </row>
    <row r="141" spans="1:16" ht="24" hidden="1" x14ac:dyDescent="0.2">
      <c r="A141" s="69"/>
      <c r="B141" s="81"/>
      <c r="C141" s="84"/>
      <c r="D141" s="84"/>
      <c r="E141" s="3"/>
      <c r="F141" s="87"/>
      <c r="G141" s="87"/>
      <c r="H141" s="88"/>
      <c r="I141" s="62" t="s">
        <v>129</v>
      </c>
      <c r="J141" s="62" t="s">
        <v>130</v>
      </c>
      <c r="K141" s="62" t="s">
        <v>131</v>
      </c>
      <c r="L141" s="62" t="s">
        <v>127</v>
      </c>
      <c r="M141" s="79"/>
      <c r="N141" s="79"/>
      <c r="O141" s="79"/>
      <c r="P141" s="78"/>
    </row>
    <row r="142" spans="1:16" ht="15" hidden="1" x14ac:dyDescent="0.2">
      <c r="A142" s="103"/>
      <c r="B142" s="82"/>
      <c r="C142" s="85"/>
      <c r="D142" s="85"/>
      <c r="E142" s="3"/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79"/>
    </row>
    <row r="143" spans="1:16" ht="15.75" hidden="1" customHeight="1" x14ac:dyDescent="0.2">
      <c r="A143" s="68" t="s">
        <v>69</v>
      </c>
      <c r="B143" s="70" t="s">
        <v>68</v>
      </c>
      <c r="C143" s="141" t="s">
        <v>38</v>
      </c>
      <c r="D143" s="22" t="s">
        <v>2</v>
      </c>
      <c r="E143" s="3">
        <f>SUM(E144:E147)</f>
        <v>0</v>
      </c>
      <c r="F143" s="12">
        <f>SUM(H143:O143)</f>
        <v>0</v>
      </c>
      <c r="G143" s="3">
        <f>SUM(G144:G147)</f>
        <v>0</v>
      </c>
      <c r="H143" s="74">
        <f>SUM(L144:L147)</f>
        <v>0</v>
      </c>
      <c r="I143" s="75"/>
      <c r="J143" s="75"/>
      <c r="K143" s="75"/>
      <c r="L143" s="76"/>
      <c r="M143" s="3">
        <f>SUM(M144:M147)</f>
        <v>0</v>
      </c>
      <c r="N143" s="3">
        <f>SUM(N144:N147)</f>
        <v>0</v>
      </c>
      <c r="O143" s="3">
        <f>SUM(O144:O147)</f>
        <v>0</v>
      </c>
      <c r="P143" s="77" t="s">
        <v>93</v>
      </c>
    </row>
    <row r="144" spans="1:16" ht="15" hidden="1" x14ac:dyDescent="0.2">
      <c r="A144" s="69"/>
      <c r="B144" s="71"/>
      <c r="C144" s="142"/>
      <c r="D144" s="22" t="s">
        <v>1</v>
      </c>
      <c r="E144" s="2">
        <v>0</v>
      </c>
      <c r="F144" s="12">
        <f>SUM(L144:O144)</f>
        <v>0</v>
      </c>
      <c r="G144" s="2">
        <v>0</v>
      </c>
      <c r="H144" s="74">
        <v>0</v>
      </c>
      <c r="I144" s="75"/>
      <c r="J144" s="75"/>
      <c r="K144" s="75"/>
      <c r="L144" s="76"/>
      <c r="M144" s="2">
        <v>0</v>
      </c>
      <c r="N144" s="2">
        <v>0</v>
      </c>
      <c r="O144" s="2">
        <v>0</v>
      </c>
      <c r="P144" s="78"/>
    </row>
    <row r="145" spans="1:16" ht="30" hidden="1" x14ac:dyDescent="0.2">
      <c r="A145" s="69"/>
      <c r="B145" s="71"/>
      <c r="C145" s="142"/>
      <c r="D145" s="22" t="s">
        <v>5</v>
      </c>
      <c r="E145" s="2">
        <v>0</v>
      </c>
      <c r="F145" s="12">
        <f>SUM(L145:O145)</f>
        <v>0</v>
      </c>
      <c r="G145" s="2">
        <v>0</v>
      </c>
      <c r="H145" s="74">
        <v>0</v>
      </c>
      <c r="I145" s="75"/>
      <c r="J145" s="75"/>
      <c r="K145" s="75"/>
      <c r="L145" s="76"/>
      <c r="M145" s="2">
        <v>0</v>
      </c>
      <c r="N145" s="2">
        <v>0</v>
      </c>
      <c r="O145" s="2">
        <v>0</v>
      </c>
      <c r="P145" s="78"/>
    </row>
    <row r="146" spans="1:16" ht="30" hidden="1" x14ac:dyDescent="0.2">
      <c r="A146" s="69"/>
      <c r="B146" s="71"/>
      <c r="C146" s="142"/>
      <c r="D146" s="22" t="s">
        <v>12</v>
      </c>
      <c r="E146" s="2">
        <v>0</v>
      </c>
      <c r="F146" s="12">
        <f>SUM(L146:O146)</f>
        <v>0</v>
      </c>
      <c r="G146" s="2">
        <v>0</v>
      </c>
      <c r="H146" s="74">
        <v>0</v>
      </c>
      <c r="I146" s="75"/>
      <c r="J146" s="75"/>
      <c r="K146" s="75"/>
      <c r="L146" s="76"/>
      <c r="M146" s="2">
        <v>0</v>
      </c>
      <c r="N146" s="2">
        <v>0</v>
      </c>
      <c r="O146" s="2">
        <v>0</v>
      </c>
      <c r="P146" s="78"/>
    </row>
    <row r="147" spans="1:16" ht="15" hidden="1" x14ac:dyDescent="0.2">
      <c r="A147" s="69"/>
      <c r="B147" s="72"/>
      <c r="C147" s="143"/>
      <c r="D147" s="22" t="s">
        <v>18</v>
      </c>
      <c r="E147" s="2">
        <v>0</v>
      </c>
      <c r="F147" s="12">
        <f>SUM(L147:O147)</f>
        <v>0</v>
      </c>
      <c r="G147" s="2">
        <v>0</v>
      </c>
      <c r="H147" s="74">
        <v>0</v>
      </c>
      <c r="I147" s="75"/>
      <c r="J147" s="75"/>
      <c r="K147" s="75"/>
      <c r="L147" s="76"/>
      <c r="M147" s="2">
        <v>0</v>
      </c>
      <c r="N147" s="2">
        <v>0</v>
      </c>
      <c r="O147" s="2">
        <v>0</v>
      </c>
      <c r="P147" s="79"/>
    </row>
    <row r="148" spans="1:16" s="29" customFormat="1" ht="15" hidden="1" customHeight="1" x14ac:dyDescent="0.2">
      <c r="A148" s="69"/>
      <c r="B148" s="80" t="s">
        <v>86</v>
      </c>
      <c r="C148" s="83" t="s">
        <v>81</v>
      </c>
      <c r="D148" s="83" t="s">
        <v>75</v>
      </c>
      <c r="E148" s="28"/>
      <c r="F148" s="86" t="s">
        <v>0</v>
      </c>
      <c r="G148" s="86" t="s">
        <v>121</v>
      </c>
      <c r="H148" s="88" t="s">
        <v>128</v>
      </c>
      <c r="I148" s="89" t="s">
        <v>126</v>
      </c>
      <c r="J148" s="89"/>
      <c r="K148" s="89"/>
      <c r="L148" s="89"/>
      <c r="M148" s="77" t="s">
        <v>33</v>
      </c>
      <c r="N148" s="77" t="s">
        <v>34</v>
      </c>
      <c r="O148" s="77" t="s">
        <v>35</v>
      </c>
      <c r="P148" s="77"/>
    </row>
    <row r="149" spans="1:16" ht="24" hidden="1" x14ac:dyDescent="0.2">
      <c r="A149" s="69"/>
      <c r="B149" s="81"/>
      <c r="C149" s="84"/>
      <c r="D149" s="84"/>
      <c r="E149" s="3"/>
      <c r="F149" s="87"/>
      <c r="G149" s="87"/>
      <c r="H149" s="88"/>
      <c r="I149" s="62" t="s">
        <v>129</v>
      </c>
      <c r="J149" s="62" t="s">
        <v>130</v>
      </c>
      <c r="K149" s="62" t="s">
        <v>131</v>
      </c>
      <c r="L149" s="62" t="s">
        <v>127</v>
      </c>
      <c r="M149" s="79"/>
      <c r="N149" s="79"/>
      <c r="O149" s="79"/>
      <c r="P149" s="78"/>
    </row>
    <row r="150" spans="1:16" ht="15" hidden="1" x14ac:dyDescent="0.2">
      <c r="A150" s="103"/>
      <c r="B150" s="82"/>
      <c r="C150" s="85"/>
      <c r="D150" s="85"/>
      <c r="E150" s="3"/>
      <c r="F150" s="30">
        <v>0</v>
      </c>
      <c r="G150" s="30">
        <v>0</v>
      </c>
      <c r="H150" s="59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79"/>
    </row>
    <row r="151" spans="1:16" ht="15" hidden="1" x14ac:dyDescent="0.2">
      <c r="A151" s="68" t="s">
        <v>71</v>
      </c>
      <c r="B151" s="70" t="s">
        <v>70</v>
      </c>
      <c r="C151" s="141" t="s">
        <v>38</v>
      </c>
      <c r="D151" s="22" t="s">
        <v>2</v>
      </c>
      <c r="E151" s="3">
        <f>SUM(E152:E155)</f>
        <v>0</v>
      </c>
      <c r="F151" s="12">
        <f>SUM(H151:O151)</f>
        <v>0</v>
      </c>
      <c r="G151" s="3">
        <f>SUM(G152:G155)</f>
        <v>0</v>
      </c>
      <c r="H151" s="74">
        <f>SUM(L152:L155)</f>
        <v>0</v>
      </c>
      <c r="I151" s="75"/>
      <c r="J151" s="75"/>
      <c r="K151" s="75"/>
      <c r="L151" s="76"/>
      <c r="M151" s="3">
        <f>SUM(M152:M155)</f>
        <v>0</v>
      </c>
      <c r="N151" s="3">
        <f>SUM(N152:N155)</f>
        <v>0</v>
      </c>
      <c r="O151" s="3">
        <f>SUM(O152:O155)</f>
        <v>0</v>
      </c>
      <c r="P151" s="77" t="s">
        <v>93</v>
      </c>
    </row>
    <row r="152" spans="1:16" ht="15" hidden="1" x14ac:dyDescent="0.2">
      <c r="A152" s="69"/>
      <c r="B152" s="71"/>
      <c r="C152" s="142"/>
      <c r="D152" s="22" t="s">
        <v>1</v>
      </c>
      <c r="E152" s="2">
        <v>0</v>
      </c>
      <c r="F152" s="12">
        <f>SUM(L152:O152)</f>
        <v>0</v>
      </c>
      <c r="G152" s="2">
        <v>0</v>
      </c>
      <c r="H152" s="74">
        <v>0</v>
      </c>
      <c r="I152" s="75"/>
      <c r="J152" s="75"/>
      <c r="K152" s="75"/>
      <c r="L152" s="76"/>
      <c r="M152" s="2">
        <v>0</v>
      </c>
      <c r="N152" s="2">
        <v>0</v>
      </c>
      <c r="O152" s="2">
        <v>0</v>
      </c>
      <c r="P152" s="78"/>
    </row>
    <row r="153" spans="1:16" ht="30" hidden="1" x14ac:dyDescent="0.2">
      <c r="A153" s="69"/>
      <c r="B153" s="71"/>
      <c r="C153" s="142"/>
      <c r="D153" s="22" t="s">
        <v>5</v>
      </c>
      <c r="E153" s="2">
        <v>0</v>
      </c>
      <c r="F153" s="12">
        <f>SUM(L153:O153)</f>
        <v>0</v>
      </c>
      <c r="G153" s="2">
        <v>0</v>
      </c>
      <c r="H153" s="74">
        <v>0</v>
      </c>
      <c r="I153" s="75"/>
      <c r="J153" s="75"/>
      <c r="K153" s="75"/>
      <c r="L153" s="76"/>
      <c r="M153" s="2">
        <v>0</v>
      </c>
      <c r="N153" s="2">
        <v>0</v>
      </c>
      <c r="O153" s="2">
        <v>0</v>
      </c>
      <c r="P153" s="78"/>
    </row>
    <row r="154" spans="1:16" ht="30" hidden="1" x14ac:dyDescent="0.2">
      <c r="A154" s="69"/>
      <c r="B154" s="71"/>
      <c r="C154" s="142"/>
      <c r="D154" s="22" t="s">
        <v>12</v>
      </c>
      <c r="E154" s="2">
        <v>0</v>
      </c>
      <c r="F154" s="12">
        <f>SUM(L154:O154)</f>
        <v>0</v>
      </c>
      <c r="G154" s="2">
        <v>0</v>
      </c>
      <c r="H154" s="74">
        <v>0</v>
      </c>
      <c r="I154" s="75"/>
      <c r="J154" s="75"/>
      <c r="K154" s="75"/>
      <c r="L154" s="76"/>
      <c r="M154" s="2">
        <v>0</v>
      </c>
      <c r="N154" s="2">
        <v>0</v>
      </c>
      <c r="O154" s="2">
        <v>0</v>
      </c>
      <c r="P154" s="78"/>
    </row>
    <row r="155" spans="1:16" ht="15" hidden="1" x14ac:dyDescent="0.2">
      <c r="A155" s="69"/>
      <c r="B155" s="72"/>
      <c r="C155" s="143"/>
      <c r="D155" s="22" t="s">
        <v>18</v>
      </c>
      <c r="E155" s="2">
        <v>0</v>
      </c>
      <c r="F155" s="12">
        <f>SUM(L155:O155)</f>
        <v>0</v>
      </c>
      <c r="G155" s="2">
        <v>0</v>
      </c>
      <c r="H155" s="74">
        <v>0</v>
      </c>
      <c r="I155" s="75"/>
      <c r="J155" s="75"/>
      <c r="K155" s="75"/>
      <c r="L155" s="76"/>
      <c r="M155" s="2">
        <v>0</v>
      </c>
      <c r="N155" s="2">
        <v>0</v>
      </c>
      <c r="O155" s="2">
        <v>0</v>
      </c>
      <c r="P155" s="79"/>
    </row>
    <row r="156" spans="1:16" s="29" customFormat="1" ht="15" hidden="1" customHeight="1" x14ac:dyDescent="0.2">
      <c r="A156" s="69"/>
      <c r="B156" s="80" t="s">
        <v>87</v>
      </c>
      <c r="C156" s="83" t="s">
        <v>81</v>
      </c>
      <c r="D156" s="83" t="s">
        <v>82</v>
      </c>
      <c r="E156" s="28"/>
      <c r="F156" s="86" t="s">
        <v>0</v>
      </c>
      <c r="G156" s="86" t="s">
        <v>121</v>
      </c>
      <c r="H156" s="88" t="s">
        <v>128</v>
      </c>
      <c r="I156" s="89" t="s">
        <v>126</v>
      </c>
      <c r="J156" s="89"/>
      <c r="K156" s="89"/>
      <c r="L156" s="89"/>
      <c r="M156" s="77" t="s">
        <v>33</v>
      </c>
      <c r="N156" s="77" t="s">
        <v>34</v>
      </c>
      <c r="O156" s="77" t="s">
        <v>35</v>
      </c>
      <c r="P156" s="77"/>
    </row>
    <row r="157" spans="1:16" ht="24" hidden="1" x14ac:dyDescent="0.2">
      <c r="A157" s="69"/>
      <c r="B157" s="81"/>
      <c r="C157" s="84"/>
      <c r="D157" s="84"/>
      <c r="E157" s="3"/>
      <c r="F157" s="87"/>
      <c r="G157" s="87"/>
      <c r="H157" s="88"/>
      <c r="I157" s="62" t="s">
        <v>129</v>
      </c>
      <c r="J157" s="62" t="s">
        <v>130</v>
      </c>
      <c r="K157" s="62" t="s">
        <v>131</v>
      </c>
      <c r="L157" s="62" t="s">
        <v>127</v>
      </c>
      <c r="M157" s="79"/>
      <c r="N157" s="79"/>
      <c r="O157" s="79"/>
      <c r="P157" s="78"/>
    </row>
    <row r="158" spans="1:16" ht="15" hidden="1" x14ac:dyDescent="0.2">
      <c r="A158" s="103"/>
      <c r="B158" s="82"/>
      <c r="C158" s="85"/>
      <c r="D158" s="85"/>
      <c r="E158" s="3"/>
      <c r="F158" s="35">
        <v>0</v>
      </c>
      <c r="G158" s="35">
        <v>0</v>
      </c>
      <c r="H158" s="35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79"/>
    </row>
    <row r="159" spans="1:16" ht="15" x14ac:dyDescent="0.2">
      <c r="A159" s="68" t="s">
        <v>90</v>
      </c>
      <c r="B159" s="70" t="s">
        <v>124</v>
      </c>
      <c r="C159" s="141" t="s">
        <v>38</v>
      </c>
      <c r="D159" s="36" t="s">
        <v>2</v>
      </c>
      <c r="E159" s="3">
        <f>SUM(E160:E163)</f>
        <v>0</v>
      </c>
      <c r="F159" s="12">
        <f>SUM(H159:O159)</f>
        <v>14433.12</v>
      </c>
      <c r="G159" s="3">
        <f>SUM(G160:G163)</f>
        <v>0</v>
      </c>
      <c r="H159" s="74">
        <f>SUM(H160:L163)</f>
        <v>14433.12</v>
      </c>
      <c r="I159" s="75"/>
      <c r="J159" s="75"/>
      <c r="K159" s="75"/>
      <c r="L159" s="76"/>
      <c r="M159" s="3">
        <f>SUM(M160:M163)</f>
        <v>0</v>
      </c>
      <c r="N159" s="3">
        <f>SUM(N160:N163)</f>
        <v>0</v>
      </c>
      <c r="O159" s="3">
        <f>SUM(O160:O163)</f>
        <v>0</v>
      </c>
      <c r="P159" s="77" t="s">
        <v>93</v>
      </c>
    </row>
    <row r="160" spans="1:16" ht="15" x14ac:dyDescent="0.2">
      <c r="A160" s="69"/>
      <c r="B160" s="71"/>
      <c r="C160" s="142"/>
      <c r="D160" s="36" t="s">
        <v>1</v>
      </c>
      <c r="E160" s="2">
        <v>0</v>
      </c>
      <c r="F160" s="12">
        <f>SUM(L160:O160)</f>
        <v>0</v>
      </c>
      <c r="G160" s="2">
        <v>0</v>
      </c>
      <c r="H160" s="74">
        <v>0</v>
      </c>
      <c r="I160" s="75"/>
      <c r="J160" s="75"/>
      <c r="K160" s="75"/>
      <c r="L160" s="76"/>
      <c r="M160" s="2">
        <v>0</v>
      </c>
      <c r="N160" s="2">
        <v>0</v>
      </c>
      <c r="O160" s="2">
        <v>0</v>
      </c>
      <c r="P160" s="78"/>
    </row>
    <row r="161" spans="1:16" ht="15.75" customHeight="1" x14ac:dyDescent="0.2">
      <c r="A161" s="69"/>
      <c r="B161" s="71"/>
      <c r="C161" s="142"/>
      <c r="D161" s="36" t="s">
        <v>5</v>
      </c>
      <c r="E161" s="2">
        <v>0</v>
      </c>
      <c r="F161" s="12">
        <f>SUM(L161:O161)</f>
        <v>0</v>
      </c>
      <c r="G161" s="2">
        <v>0</v>
      </c>
      <c r="H161" s="74">
        <v>0</v>
      </c>
      <c r="I161" s="75"/>
      <c r="J161" s="75"/>
      <c r="K161" s="75"/>
      <c r="L161" s="76"/>
      <c r="M161" s="2">
        <v>0</v>
      </c>
      <c r="N161" s="2">
        <v>0</v>
      </c>
      <c r="O161" s="2">
        <v>0</v>
      </c>
      <c r="P161" s="78"/>
    </row>
    <row r="162" spans="1:16" ht="30" x14ac:dyDescent="0.2">
      <c r="A162" s="69"/>
      <c r="B162" s="71"/>
      <c r="C162" s="142"/>
      <c r="D162" s="36" t="s">
        <v>12</v>
      </c>
      <c r="E162" s="2">
        <v>0</v>
      </c>
      <c r="F162" s="12">
        <f>SUM(G162:O162)</f>
        <v>14433.12</v>
      </c>
      <c r="G162" s="2">
        <v>0</v>
      </c>
      <c r="H162" s="74">
        <v>14433.12</v>
      </c>
      <c r="I162" s="75"/>
      <c r="J162" s="75"/>
      <c r="K162" s="75"/>
      <c r="L162" s="76"/>
      <c r="M162" s="2">
        <v>0</v>
      </c>
      <c r="N162" s="2">
        <v>0</v>
      </c>
      <c r="O162" s="2">
        <v>0</v>
      </c>
      <c r="P162" s="78"/>
    </row>
    <row r="163" spans="1:16" ht="15" x14ac:dyDescent="0.2">
      <c r="A163" s="69"/>
      <c r="B163" s="72"/>
      <c r="C163" s="143"/>
      <c r="D163" s="36" t="s">
        <v>18</v>
      </c>
      <c r="E163" s="2">
        <v>0</v>
      </c>
      <c r="F163" s="12">
        <f>SUM(L163:O163)</f>
        <v>0</v>
      </c>
      <c r="G163" s="2">
        <v>0</v>
      </c>
      <c r="H163" s="74">
        <v>0</v>
      </c>
      <c r="I163" s="75"/>
      <c r="J163" s="75"/>
      <c r="K163" s="75"/>
      <c r="L163" s="76"/>
      <c r="M163" s="2">
        <v>0</v>
      </c>
      <c r="N163" s="2">
        <v>0</v>
      </c>
      <c r="O163" s="2">
        <v>0</v>
      </c>
      <c r="P163" s="79"/>
    </row>
    <row r="164" spans="1:16" s="29" customFormat="1" ht="15" customHeight="1" x14ac:dyDescent="0.2">
      <c r="A164" s="69"/>
      <c r="B164" s="80" t="s">
        <v>155</v>
      </c>
      <c r="C164" s="83" t="s">
        <v>81</v>
      </c>
      <c r="D164" s="83" t="s">
        <v>75</v>
      </c>
      <c r="E164" s="28"/>
      <c r="F164" s="86" t="s">
        <v>0</v>
      </c>
      <c r="G164" s="86" t="s">
        <v>121</v>
      </c>
      <c r="H164" s="88" t="s">
        <v>128</v>
      </c>
      <c r="I164" s="89" t="s">
        <v>126</v>
      </c>
      <c r="J164" s="89"/>
      <c r="K164" s="89"/>
      <c r="L164" s="89"/>
      <c r="M164" s="77" t="s">
        <v>33</v>
      </c>
      <c r="N164" s="77" t="s">
        <v>34</v>
      </c>
      <c r="O164" s="77" t="s">
        <v>35</v>
      </c>
      <c r="P164" s="77"/>
    </row>
    <row r="165" spans="1:16" ht="32.25" customHeight="1" x14ac:dyDescent="0.2">
      <c r="A165" s="69"/>
      <c r="B165" s="81"/>
      <c r="C165" s="84"/>
      <c r="D165" s="84"/>
      <c r="E165" s="3"/>
      <c r="F165" s="87"/>
      <c r="G165" s="87"/>
      <c r="H165" s="88"/>
      <c r="I165" s="62" t="s">
        <v>129</v>
      </c>
      <c r="J165" s="62" t="s">
        <v>130</v>
      </c>
      <c r="K165" s="62" t="s">
        <v>131</v>
      </c>
      <c r="L165" s="62" t="s">
        <v>127</v>
      </c>
      <c r="M165" s="79"/>
      <c r="N165" s="79"/>
      <c r="O165" s="79"/>
      <c r="P165" s="78"/>
    </row>
    <row r="166" spans="1:16" ht="15.75" customHeight="1" x14ac:dyDescent="0.2">
      <c r="A166" s="103"/>
      <c r="B166" s="82"/>
      <c r="C166" s="85"/>
      <c r="D166" s="85"/>
      <c r="E166" s="3"/>
      <c r="F166" s="35">
        <v>1</v>
      </c>
      <c r="G166" s="35" t="s">
        <v>31</v>
      </c>
      <c r="H166" s="30">
        <v>1</v>
      </c>
      <c r="I166" s="30">
        <v>0</v>
      </c>
      <c r="J166" s="30">
        <v>0</v>
      </c>
      <c r="K166" s="30">
        <v>1</v>
      </c>
      <c r="L166" s="30">
        <v>1</v>
      </c>
      <c r="M166" s="30">
        <v>0</v>
      </c>
      <c r="N166" s="30">
        <v>0</v>
      </c>
      <c r="O166" s="30">
        <v>0</v>
      </c>
      <c r="P166" s="79"/>
    </row>
    <row r="167" spans="1:16" ht="15" hidden="1" x14ac:dyDescent="0.2">
      <c r="A167" s="68" t="s">
        <v>123</v>
      </c>
      <c r="B167" s="70" t="s">
        <v>91</v>
      </c>
      <c r="C167" s="141" t="s">
        <v>38</v>
      </c>
      <c r="D167" s="31" t="s">
        <v>2</v>
      </c>
      <c r="E167" s="3">
        <f>SUM(E168:E171)</f>
        <v>0</v>
      </c>
      <c r="F167" s="12">
        <f>SUM(H167:O167)</f>
        <v>0</v>
      </c>
      <c r="G167" s="3">
        <f>SUM(G168:G171)</f>
        <v>0</v>
      </c>
      <c r="H167" s="74">
        <f>SUM(L168:L171)</f>
        <v>0</v>
      </c>
      <c r="I167" s="75"/>
      <c r="J167" s="75"/>
      <c r="K167" s="75"/>
      <c r="L167" s="76"/>
      <c r="M167" s="3">
        <f>SUM(M168:M171)</f>
        <v>0</v>
      </c>
      <c r="N167" s="3">
        <f>SUM(N168:N171)</f>
        <v>0</v>
      </c>
      <c r="O167" s="3">
        <f>SUM(O168:O171)</f>
        <v>0</v>
      </c>
      <c r="P167" s="77" t="s">
        <v>93</v>
      </c>
    </row>
    <row r="168" spans="1:16" ht="15" hidden="1" x14ac:dyDescent="0.2">
      <c r="A168" s="69"/>
      <c r="B168" s="71"/>
      <c r="C168" s="142"/>
      <c r="D168" s="31" t="s">
        <v>1</v>
      </c>
      <c r="E168" s="2">
        <v>0</v>
      </c>
      <c r="F168" s="12">
        <f>SUM(L168:O168)</f>
        <v>0</v>
      </c>
      <c r="G168" s="2">
        <v>0</v>
      </c>
      <c r="H168" s="74">
        <v>0</v>
      </c>
      <c r="I168" s="75"/>
      <c r="J168" s="75"/>
      <c r="K168" s="75"/>
      <c r="L168" s="76"/>
      <c r="M168" s="2">
        <v>0</v>
      </c>
      <c r="N168" s="2">
        <v>0</v>
      </c>
      <c r="O168" s="2">
        <v>0</v>
      </c>
      <c r="P168" s="78"/>
    </row>
    <row r="169" spans="1:16" ht="30" hidden="1" x14ac:dyDescent="0.2">
      <c r="A169" s="69"/>
      <c r="B169" s="71"/>
      <c r="C169" s="142"/>
      <c r="D169" s="31" t="s">
        <v>5</v>
      </c>
      <c r="E169" s="2">
        <v>0</v>
      </c>
      <c r="F169" s="12">
        <f>SUM(L169:O169)</f>
        <v>0</v>
      </c>
      <c r="G169" s="2">
        <v>0</v>
      </c>
      <c r="H169" s="74">
        <v>0</v>
      </c>
      <c r="I169" s="75"/>
      <c r="J169" s="75"/>
      <c r="K169" s="75"/>
      <c r="L169" s="76"/>
      <c r="M169" s="2">
        <v>0</v>
      </c>
      <c r="N169" s="2">
        <v>0</v>
      </c>
      <c r="O169" s="2">
        <v>0</v>
      </c>
      <c r="P169" s="78"/>
    </row>
    <row r="170" spans="1:16" ht="30" hidden="1" x14ac:dyDescent="0.2">
      <c r="A170" s="69"/>
      <c r="B170" s="71"/>
      <c r="C170" s="142"/>
      <c r="D170" s="31" t="s">
        <v>12</v>
      </c>
      <c r="E170" s="2">
        <v>0</v>
      </c>
      <c r="F170" s="12">
        <f>SUM(L170:O170)</f>
        <v>0</v>
      </c>
      <c r="G170" s="2">
        <v>0</v>
      </c>
      <c r="H170" s="74">
        <v>0</v>
      </c>
      <c r="I170" s="75"/>
      <c r="J170" s="75"/>
      <c r="K170" s="75"/>
      <c r="L170" s="76"/>
      <c r="M170" s="2">
        <v>0</v>
      </c>
      <c r="N170" s="2">
        <v>0</v>
      </c>
      <c r="O170" s="2">
        <v>0</v>
      </c>
      <c r="P170" s="78"/>
    </row>
    <row r="171" spans="1:16" ht="15" hidden="1" x14ac:dyDescent="0.2">
      <c r="A171" s="69"/>
      <c r="B171" s="72"/>
      <c r="C171" s="143"/>
      <c r="D171" s="31" t="s">
        <v>18</v>
      </c>
      <c r="E171" s="2">
        <v>0</v>
      </c>
      <c r="F171" s="12">
        <f>SUM(L171:O171)</f>
        <v>0</v>
      </c>
      <c r="G171" s="2">
        <v>0</v>
      </c>
      <c r="H171" s="74">
        <v>0</v>
      </c>
      <c r="I171" s="75"/>
      <c r="J171" s="75"/>
      <c r="K171" s="75"/>
      <c r="L171" s="76"/>
      <c r="M171" s="2">
        <v>0</v>
      </c>
      <c r="N171" s="2">
        <v>0</v>
      </c>
      <c r="O171" s="2">
        <v>0</v>
      </c>
      <c r="P171" s="79"/>
    </row>
    <row r="172" spans="1:16" s="29" customFormat="1" ht="15" hidden="1" customHeight="1" x14ac:dyDescent="0.2">
      <c r="A172" s="69"/>
      <c r="B172" s="80" t="s">
        <v>92</v>
      </c>
      <c r="C172" s="83" t="s">
        <v>81</v>
      </c>
      <c r="D172" s="83" t="s">
        <v>75</v>
      </c>
      <c r="E172" s="28"/>
      <c r="F172" s="86" t="s">
        <v>0</v>
      </c>
      <c r="G172" s="86" t="s">
        <v>121</v>
      </c>
      <c r="H172" s="88" t="s">
        <v>128</v>
      </c>
      <c r="I172" s="89" t="s">
        <v>126</v>
      </c>
      <c r="J172" s="89"/>
      <c r="K172" s="89"/>
      <c r="L172" s="89"/>
      <c r="M172" s="77" t="s">
        <v>33</v>
      </c>
      <c r="N172" s="77" t="s">
        <v>34</v>
      </c>
      <c r="O172" s="77" t="s">
        <v>35</v>
      </c>
      <c r="P172" s="77"/>
    </row>
    <row r="173" spans="1:16" ht="24" hidden="1" x14ac:dyDescent="0.2">
      <c r="A173" s="69"/>
      <c r="B173" s="81"/>
      <c r="C173" s="84"/>
      <c r="D173" s="84"/>
      <c r="E173" s="3"/>
      <c r="F173" s="87"/>
      <c r="G173" s="87"/>
      <c r="H173" s="88"/>
      <c r="I173" s="62" t="s">
        <v>129</v>
      </c>
      <c r="J173" s="62" t="s">
        <v>130</v>
      </c>
      <c r="K173" s="62" t="s">
        <v>131</v>
      </c>
      <c r="L173" s="62" t="s">
        <v>127</v>
      </c>
      <c r="M173" s="79"/>
      <c r="N173" s="79"/>
      <c r="O173" s="79"/>
      <c r="P173" s="78"/>
    </row>
    <row r="174" spans="1:16" ht="15" hidden="1" x14ac:dyDescent="0.2">
      <c r="A174" s="103"/>
      <c r="B174" s="82"/>
      <c r="C174" s="85"/>
      <c r="D174" s="85"/>
      <c r="E174" s="3"/>
      <c r="F174" s="35">
        <v>0</v>
      </c>
      <c r="G174" s="35">
        <v>0</v>
      </c>
      <c r="H174" s="35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79"/>
    </row>
    <row r="175" spans="1:16" ht="15" customHeight="1" x14ac:dyDescent="0.2">
      <c r="A175" s="110" t="s">
        <v>20</v>
      </c>
      <c r="B175" s="117" t="s">
        <v>55</v>
      </c>
      <c r="C175" s="106" t="s">
        <v>38</v>
      </c>
      <c r="D175" s="26" t="s">
        <v>2</v>
      </c>
      <c r="E175" s="21">
        <v>0</v>
      </c>
      <c r="F175" s="21">
        <f>SUM(H175:O175)</f>
        <v>0</v>
      </c>
      <c r="G175" s="21">
        <f>SUM(G176:G179)</f>
        <v>0</v>
      </c>
      <c r="H175" s="90">
        <f>SUM(H176:L179)</f>
        <v>0</v>
      </c>
      <c r="I175" s="91"/>
      <c r="J175" s="91"/>
      <c r="K175" s="91"/>
      <c r="L175" s="92"/>
      <c r="M175" s="21">
        <f>SUM(M176:M179)</f>
        <v>0</v>
      </c>
      <c r="N175" s="21">
        <f>SUM(N176:N179)</f>
        <v>0</v>
      </c>
      <c r="O175" s="21">
        <f>SUM(O176:O179)</f>
        <v>0</v>
      </c>
      <c r="P175" s="77" t="s">
        <v>93</v>
      </c>
    </row>
    <row r="176" spans="1:16" ht="14.25" customHeight="1" x14ac:dyDescent="0.2">
      <c r="A176" s="110"/>
      <c r="B176" s="117"/>
      <c r="C176" s="106"/>
      <c r="D176" s="26" t="s">
        <v>1</v>
      </c>
      <c r="E176" s="21">
        <v>0</v>
      </c>
      <c r="F176" s="21">
        <f t="shared" ref="F176:F178" si="8">SUM(H176:O176)</f>
        <v>0</v>
      </c>
      <c r="G176" s="21">
        <f>G181</f>
        <v>0</v>
      </c>
      <c r="H176" s="90">
        <f>H181</f>
        <v>0</v>
      </c>
      <c r="I176" s="91"/>
      <c r="J176" s="91"/>
      <c r="K176" s="91"/>
      <c r="L176" s="92"/>
      <c r="M176" s="21">
        <f>M181</f>
        <v>0</v>
      </c>
      <c r="N176" s="21">
        <f>N181</f>
        <v>0</v>
      </c>
      <c r="O176" s="21">
        <f>O181</f>
        <v>0</v>
      </c>
      <c r="P176" s="78"/>
    </row>
    <row r="177" spans="1:19" ht="28.5" x14ac:dyDescent="0.2">
      <c r="A177" s="110"/>
      <c r="B177" s="117"/>
      <c r="C177" s="106"/>
      <c r="D177" s="26" t="s">
        <v>5</v>
      </c>
      <c r="E177" s="21">
        <v>0</v>
      </c>
      <c r="F177" s="21">
        <f t="shared" si="8"/>
        <v>0</v>
      </c>
      <c r="G177" s="21">
        <f t="shared" ref="G177" si="9">G182</f>
        <v>0</v>
      </c>
      <c r="H177" s="90">
        <f>H182</f>
        <v>0</v>
      </c>
      <c r="I177" s="91"/>
      <c r="J177" s="91"/>
      <c r="K177" s="91"/>
      <c r="L177" s="92"/>
      <c r="M177" s="21">
        <f t="shared" ref="M177:O179" si="10">M182</f>
        <v>0</v>
      </c>
      <c r="N177" s="21">
        <f t="shared" si="10"/>
        <v>0</v>
      </c>
      <c r="O177" s="21">
        <f t="shared" si="10"/>
        <v>0</v>
      </c>
      <c r="P177" s="78"/>
    </row>
    <row r="178" spans="1:19" ht="28.5" x14ac:dyDescent="0.2">
      <c r="A178" s="110"/>
      <c r="B178" s="117"/>
      <c r="C178" s="106"/>
      <c r="D178" s="26" t="s">
        <v>12</v>
      </c>
      <c r="E178" s="21">
        <v>0</v>
      </c>
      <c r="F178" s="21">
        <f t="shared" si="8"/>
        <v>0</v>
      </c>
      <c r="G178" s="21">
        <f t="shared" ref="G178" si="11">G183</f>
        <v>0</v>
      </c>
      <c r="H178" s="90">
        <f>H183</f>
        <v>0</v>
      </c>
      <c r="I178" s="91"/>
      <c r="J178" s="91"/>
      <c r="K178" s="91"/>
      <c r="L178" s="92"/>
      <c r="M178" s="21">
        <f t="shared" si="10"/>
        <v>0</v>
      </c>
      <c r="N178" s="21">
        <f t="shared" si="10"/>
        <v>0</v>
      </c>
      <c r="O178" s="21">
        <f t="shared" si="10"/>
        <v>0</v>
      </c>
      <c r="P178" s="78"/>
      <c r="Q178" s="16"/>
      <c r="S178" s="17"/>
    </row>
    <row r="179" spans="1:19" ht="22.5" customHeight="1" x14ac:dyDescent="0.2">
      <c r="A179" s="110"/>
      <c r="B179" s="117"/>
      <c r="C179" s="106"/>
      <c r="D179" s="26" t="s">
        <v>97</v>
      </c>
      <c r="E179" s="21">
        <v>0</v>
      </c>
      <c r="F179" s="21">
        <v>0</v>
      </c>
      <c r="G179" s="21">
        <f t="shared" ref="G179" si="12">G184</f>
        <v>0</v>
      </c>
      <c r="H179" s="90">
        <f>H184</f>
        <v>0</v>
      </c>
      <c r="I179" s="91"/>
      <c r="J179" s="91"/>
      <c r="K179" s="91"/>
      <c r="L179" s="92"/>
      <c r="M179" s="21">
        <f t="shared" si="10"/>
        <v>0</v>
      </c>
      <c r="N179" s="21">
        <f t="shared" si="10"/>
        <v>0</v>
      </c>
      <c r="O179" s="21">
        <f t="shared" si="10"/>
        <v>0</v>
      </c>
      <c r="P179" s="79"/>
    </row>
    <row r="180" spans="1:19" ht="15" customHeight="1" x14ac:dyDescent="0.2">
      <c r="A180" s="68" t="s">
        <v>56</v>
      </c>
      <c r="B180" s="70" t="s">
        <v>32</v>
      </c>
      <c r="C180" s="141" t="s">
        <v>38</v>
      </c>
      <c r="D180" s="22" t="s">
        <v>2</v>
      </c>
      <c r="E180" s="3">
        <f>SUM(E181:E184)</f>
        <v>0</v>
      </c>
      <c r="F180" s="12">
        <f>SUM(H180:O180)</f>
        <v>0</v>
      </c>
      <c r="G180" s="3">
        <f>SUM(G181:G184)</f>
        <v>0</v>
      </c>
      <c r="H180" s="74">
        <f>SUM(L181:L184)</f>
        <v>0</v>
      </c>
      <c r="I180" s="75"/>
      <c r="J180" s="75"/>
      <c r="K180" s="75"/>
      <c r="L180" s="76"/>
      <c r="M180" s="3">
        <f>SUM(M181:M184)</f>
        <v>0</v>
      </c>
      <c r="N180" s="3">
        <f>SUM(N181:N184)</f>
        <v>0</v>
      </c>
      <c r="O180" s="3">
        <f>SUM(O181:O184)</f>
        <v>0</v>
      </c>
      <c r="P180" s="77" t="s">
        <v>93</v>
      </c>
    </row>
    <row r="181" spans="1:19" ht="15" x14ac:dyDescent="0.2">
      <c r="A181" s="69"/>
      <c r="B181" s="71"/>
      <c r="C181" s="142"/>
      <c r="D181" s="22" t="s">
        <v>1</v>
      </c>
      <c r="E181" s="3">
        <v>0</v>
      </c>
      <c r="F181" s="12">
        <f>SUM(H181:O181)</f>
        <v>0</v>
      </c>
      <c r="G181" s="3">
        <v>0</v>
      </c>
      <c r="H181" s="74">
        <v>0</v>
      </c>
      <c r="I181" s="75"/>
      <c r="J181" s="75"/>
      <c r="K181" s="75"/>
      <c r="L181" s="76"/>
      <c r="M181" s="2">
        <v>0</v>
      </c>
      <c r="N181" s="2">
        <v>0</v>
      </c>
      <c r="O181" s="2">
        <v>0</v>
      </c>
      <c r="P181" s="78"/>
    </row>
    <row r="182" spans="1:19" ht="21.75" customHeight="1" x14ac:dyDescent="0.2">
      <c r="A182" s="69"/>
      <c r="B182" s="71"/>
      <c r="C182" s="142"/>
      <c r="D182" s="22" t="s">
        <v>5</v>
      </c>
      <c r="E182" s="3">
        <v>0</v>
      </c>
      <c r="F182" s="12">
        <f>SUM(H182:O182)</f>
        <v>0</v>
      </c>
      <c r="G182" s="3">
        <v>0</v>
      </c>
      <c r="H182" s="74">
        <v>0</v>
      </c>
      <c r="I182" s="75"/>
      <c r="J182" s="75"/>
      <c r="K182" s="75"/>
      <c r="L182" s="76"/>
      <c r="M182" s="2">
        <v>0</v>
      </c>
      <c r="N182" s="2">
        <v>0</v>
      </c>
      <c r="O182" s="2">
        <v>0</v>
      </c>
      <c r="P182" s="78"/>
    </row>
    <row r="183" spans="1:19" ht="30" x14ac:dyDescent="0.2">
      <c r="A183" s="69"/>
      <c r="B183" s="71"/>
      <c r="C183" s="142"/>
      <c r="D183" s="22" t="s">
        <v>12</v>
      </c>
      <c r="E183" s="3">
        <v>0</v>
      </c>
      <c r="F183" s="12">
        <f>SUM(H183:O183)</f>
        <v>0</v>
      </c>
      <c r="G183" s="3">
        <v>0</v>
      </c>
      <c r="H183" s="74">
        <v>0</v>
      </c>
      <c r="I183" s="75"/>
      <c r="J183" s="75"/>
      <c r="K183" s="75"/>
      <c r="L183" s="76"/>
      <c r="M183" s="2">
        <v>0</v>
      </c>
      <c r="N183" s="2">
        <v>0</v>
      </c>
      <c r="O183" s="2">
        <v>0</v>
      </c>
      <c r="P183" s="78"/>
      <c r="Q183" s="16"/>
    </row>
    <row r="184" spans="1:19" ht="15" x14ac:dyDescent="0.2">
      <c r="A184" s="69"/>
      <c r="B184" s="72"/>
      <c r="C184" s="143"/>
      <c r="D184" s="22" t="s">
        <v>18</v>
      </c>
      <c r="E184" s="3">
        <v>0</v>
      </c>
      <c r="F184" s="12">
        <f>SUM(H184:O184)</f>
        <v>0</v>
      </c>
      <c r="G184" s="3">
        <v>0</v>
      </c>
      <c r="H184" s="74">
        <v>0</v>
      </c>
      <c r="I184" s="75"/>
      <c r="J184" s="75"/>
      <c r="K184" s="75"/>
      <c r="L184" s="76"/>
      <c r="M184" s="2">
        <v>0</v>
      </c>
      <c r="N184" s="2">
        <v>0</v>
      </c>
      <c r="O184" s="2">
        <v>0</v>
      </c>
      <c r="P184" s="79"/>
    </row>
    <row r="185" spans="1:19" s="29" customFormat="1" ht="15" customHeight="1" x14ac:dyDescent="0.2">
      <c r="A185" s="69"/>
      <c r="B185" s="80" t="s">
        <v>101</v>
      </c>
      <c r="C185" s="83" t="s">
        <v>81</v>
      </c>
      <c r="D185" s="83" t="s">
        <v>95</v>
      </c>
      <c r="E185" s="28"/>
      <c r="F185" s="86" t="s">
        <v>0</v>
      </c>
      <c r="G185" s="86" t="s">
        <v>121</v>
      </c>
      <c r="H185" s="88" t="s">
        <v>128</v>
      </c>
      <c r="I185" s="89" t="s">
        <v>126</v>
      </c>
      <c r="J185" s="89"/>
      <c r="K185" s="89"/>
      <c r="L185" s="89"/>
      <c r="M185" s="77" t="s">
        <v>33</v>
      </c>
      <c r="N185" s="77" t="s">
        <v>34</v>
      </c>
      <c r="O185" s="77" t="s">
        <v>35</v>
      </c>
      <c r="P185" s="77"/>
    </row>
    <row r="186" spans="1:19" ht="24" x14ac:dyDescent="0.2">
      <c r="A186" s="69"/>
      <c r="B186" s="81"/>
      <c r="C186" s="84"/>
      <c r="D186" s="84"/>
      <c r="E186" s="3"/>
      <c r="F186" s="87"/>
      <c r="G186" s="87"/>
      <c r="H186" s="88"/>
      <c r="I186" s="62" t="s">
        <v>129</v>
      </c>
      <c r="J186" s="62" t="s">
        <v>130</v>
      </c>
      <c r="K186" s="62" t="s">
        <v>131</v>
      </c>
      <c r="L186" s="62" t="s">
        <v>127</v>
      </c>
      <c r="M186" s="79"/>
      <c r="N186" s="79"/>
      <c r="O186" s="79"/>
      <c r="P186" s="78"/>
    </row>
    <row r="187" spans="1:19" ht="15" x14ac:dyDescent="0.2">
      <c r="A187" s="103"/>
      <c r="B187" s="82"/>
      <c r="C187" s="85"/>
      <c r="D187" s="85"/>
      <c r="E187" s="3"/>
      <c r="F187" s="35">
        <v>0</v>
      </c>
      <c r="G187" s="35">
        <v>0</v>
      </c>
      <c r="H187" s="35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79"/>
    </row>
    <row r="188" spans="1:19" ht="15" customHeight="1" x14ac:dyDescent="0.2">
      <c r="A188" s="110" t="s">
        <v>23</v>
      </c>
      <c r="B188" s="117" t="s">
        <v>57</v>
      </c>
      <c r="C188" s="106" t="s">
        <v>38</v>
      </c>
      <c r="D188" s="26" t="s">
        <v>2</v>
      </c>
      <c r="E188" s="21">
        <v>0</v>
      </c>
      <c r="F188" s="21">
        <f>SUM(G188:O188)</f>
        <v>12774</v>
      </c>
      <c r="G188" s="21">
        <f>SUM(G189:G192)</f>
        <v>0</v>
      </c>
      <c r="H188" s="90">
        <f>SUM(H189:L192)</f>
        <v>12774</v>
      </c>
      <c r="I188" s="91"/>
      <c r="J188" s="91"/>
      <c r="K188" s="91"/>
      <c r="L188" s="92"/>
      <c r="M188" s="21">
        <f>SUM(M189:M192)</f>
        <v>0</v>
      </c>
      <c r="N188" s="21">
        <f>SUM(N189:N192)</f>
        <v>0</v>
      </c>
      <c r="O188" s="21">
        <f>SUM(O189:O192)</f>
        <v>0</v>
      </c>
      <c r="P188" s="77" t="s">
        <v>93</v>
      </c>
    </row>
    <row r="189" spans="1:19" ht="14.25" customHeight="1" x14ac:dyDescent="0.2">
      <c r="A189" s="110"/>
      <c r="B189" s="117"/>
      <c r="C189" s="106"/>
      <c r="D189" s="26" t="s">
        <v>1</v>
      </c>
      <c r="E189" s="21">
        <v>0</v>
      </c>
      <c r="F189" s="21">
        <v>0</v>
      </c>
      <c r="G189" s="21">
        <f t="shared" ref="G189" si="13">G194+G202</f>
        <v>0</v>
      </c>
      <c r="H189" s="90">
        <f>H194+L202</f>
        <v>0</v>
      </c>
      <c r="I189" s="91"/>
      <c r="J189" s="91"/>
      <c r="K189" s="91"/>
      <c r="L189" s="92"/>
      <c r="M189" s="21">
        <f t="shared" ref="M189:O192" si="14">M194+M202</f>
        <v>0</v>
      </c>
      <c r="N189" s="21">
        <f t="shared" si="14"/>
        <v>0</v>
      </c>
      <c r="O189" s="21">
        <f t="shared" si="14"/>
        <v>0</v>
      </c>
      <c r="P189" s="78"/>
    </row>
    <row r="190" spans="1:19" ht="28.5" x14ac:dyDescent="0.2">
      <c r="A190" s="110"/>
      <c r="B190" s="117"/>
      <c r="C190" s="106"/>
      <c r="D190" s="26" t="s">
        <v>5</v>
      </c>
      <c r="E190" s="21">
        <v>0</v>
      </c>
      <c r="F190" s="21">
        <f>SUM(H190:O190)</f>
        <v>0</v>
      </c>
      <c r="G190" s="21">
        <f t="shared" ref="G190" si="15">G195+G203</f>
        <v>0</v>
      </c>
      <c r="H190" s="90">
        <f>H195+L203</f>
        <v>0</v>
      </c>
      <c r="I190" s="91"/>
      <c r="J190" s="91"/>
      <c r="K190" s="91"/>
      <c r="L190" s="92"/>
      <c r="M190" s="21">
        <f t="shared" si="14"/>
        <v>0</v>
      </c>
      <c r="N190" s="21">
        <f t="shared" si="14"/>
        <v>0</v>
      </c>
      <c r="O190" s="21">
        <f t="shared" si="14"/>
        <v>0</v>
      </c>
      <c r="P190" s="78"/>
    </row>
    <row r="191" spans="1:19" ht="28.5" x14ac:dyDescent="0.2">
      <c r="A191" s="110"/>
      <c r="B191" s="117"/>
      <c r="C191" s="106"/>
      <c r="D191" s="26" t="s">
        <v>12</v>
      </c>
      <c r="E191" s="21">
        <v>0</v>
      </c>
      <c r="F191" s="21">
        <f>SUM(G191:O191)</f>
        <v>12774</v>
      </c>
      <c r="G191" s="21">
        <f t="shared" ref="G191" si="16">G196+G204</f>
        <v>0</v>
      </c>
      <c r="H191" s="90">
        <v>12774</v>
      </c>
      <c r="I191" s="91"/>
      <c r="J191" s="91"/>
      <c r="K191" s="91"/>
      <c r="L191" s="92"/>
      <c r="M191" s="21">
        <f t="shared" si="14"/>
        <v>0</v>
      </c>
      <c r="N191" s="21">
        <f t="shared" si="14"/>
        <v>0</v>
      </c>
      <c r="O191" s="21">
        <f t="shared" si="14"/>
        <v>0</v>
      </c>
      <c r="P191" s="78"/>
      <c r="Q191" s="16"/>
      <c r="S191" s="17"/>
    </row>
    <row r="192" spans="1:19" ht="22.5" customHeight="1" x14ac:dyDescent="0.2">
      <c r="A192" s="110"/>
      <c r="B192" s="117"/>
      <c r="C192" s="106"/>
      <c r="D192" s="26" t="s">
        <v>18</v>
      </c>
      <c r="E192" s="21">
        <v>0</v>
      </c>
      <c r="F192" s="21">
        <v>0</v>
      </c>
      <c r="G192" s="21">
        <f t="shared" ref="G192" si="17">G197+G205</f>
        <v>0</v>
      </c>
      <c r="H192" s="90">
        <f>H197+L205</f>
        <v>0</v>
      </c>
      <c r="I192" s="91"/>
      <c r="J192" s="91"/>
      <c r="K192" s="91"/>
      <c r="L192" s="92"/>
      <c r="M192" s="21">
        <f t="shared" si="14"/>
        <v>0</v>
      </c>
      <c r="N192" s="21">
        <f t="shared" si="14"/>
        <v>0</v>
      </c>
      <c r="O192" s="21">
        <f t="shared" si="14"/>
        <v>0</v>
      </c>
      <c r="P192" s="79"/>
    </row>
    <row r="193" spans="1:17" ht="15" customHeight="1" x14ac:dyDescent="0.2">
      <c r="A193" s="68" t="s">
        <v>58</v>
      </c>
      <c r="B193" s="70" t="s">
        <v>137</v>
      </c>
      <c r="C193" s="141" t="s">
        <v>38</v>
      </c>
      <c r="D193" s="22" t="s">
        <v>2</v>
      </c>
      <c r="E193" s="3">
        <f>SUM(E194:E197)</f>
        <v>1531.32</v>
      </c>
      <c r="F193" s="12">
        <f>SUM(H193:O193)</f>
        <v>12774</v>
      </c>
      <c r="G193" s="3">
        <f>SUM(G194:G197)</f>
        <v>0</v>
      </c>
      <c r="H193" s="74">
        <f>SUM(H194:L197)</f>
        <v>12774</v>
      </c>
      <c r="I193" s="75"/>
      <c r="J193" s="75"/>
      <c r="K193" s="75"/>
      <c r="L193" s="76"/>
      <c r="M193" s="3">
        <f>SUM(M194:M197)</f>
        <v>0</v>
      </c>
      <c r="N193" s="3">
        <f>SUM(N194:N197)</f>
        <v>0</v>
      </c>
      <c r="O193" s="3">
        <f>SUM(O194:O197)</f>
        <v>0</v>
      </c>
      <c r="P193" s="77" t="s">
        <v>93</v>
      </c>
    </row>
    <row r="194" spans="1:17" ht="15" x14ac:dyDescent="0.2">
      <c r="A194" s="69"/>
      <c r="B194" s="71"/>
      <c r="C194" s="142"/>
      <c r="D194" s="22" t="s">
        <v>1</v>
      </c>
      <c r="E194" s="3">
        <v>0</v>
      </c>
      <c r="F194" s="12">
        <f>SUM(H194:O194)</f>
        <v>0</v>
      </c>
      <c r="G194" s="3">
        <v>0</v>
      </c>
      <c r="H194" s="74">
        <v>0</v>
      </c>
      <c r="I194" s="75"/>
      <c r="J194" s="75"/>
      <c r="K194" s="75"/>
      <c r="L194" s="76"/>
      <c r="M194" s="2">
        <v>0</v>
      </c>
      <c r="N194" s="2">
        <v>0</v>
      </c>
      <c r="O194" s="2">
        <v>0</v>
      </c>
      <c r="P194" s="78"/>
    </row>
    <row r="195" spans="1:17" ht="19.5" customHeight="1" x14ac:dyDescent="0.2">
      <c r="A195" s="69"/>
      <c r="B195" s="71"/>
      <c r="C195" s="142"/>
      <c r="D195" s="22" t="s">
        <v>5</v>
      </c>
      <c r="E195" s="3">
        <v>0</v>
      </c>
      <c r="F195" s="12">
        <f>SUM(H195:O195)</f>
        <v>0</v>
      </c>
      <c r="G195" s="3">
        <v>0</v>
      </c>
      <c r="H195" s="74">
        <v>0</v>
      </c>
      <c r="I195" s="75"/>
      <c r="J195" s="75"/>
      <c r="K195" s="75"/>
      <c r="L195" s="76"/>
      <c r="M195" s="3">
        <v>0</v>
      </c>
      <c r="N195" s="2">
        <v>0</v>
      </c>
      <c r="O195" s="2">
        <v>0</v>
      </c>
      <c r="P195" s="78"/>
    </row>
    <row r="196" spans="1:17" ht="30" x14ac:dyDescent="0.2">
      <c r="A196" s="69"/>
      <c r="B196" s="71"/>
      <c r="C196" s="142"/>
      <c r="D196" s="22" t="s">
        <v>12</v>
      </c>
      <c r="E196" s="3">
        <v>1531.32</v>
      </c>
      <c r="F196" s="12">
        <f>SUM(H196:O196)</f>
        <v>12774</v>
      </c>
      <c r="G196" s="3">
        <v>0</v>
      </c>
      <c r="H196" s="74">
        <v>12774</v>
      </c>
      <c r="I196" s="75"/>
      <c r="J196" s="75"/>
      <c r="K196" s="75"/>
      <c r="L196" s="76"/>
      <c r="M196" s="3">
        <v>0</v>
      </c>
      <c r="N196" s="2">
        <v>0</v>
      </c>
      <c r="O196" s="2">
        <v>0</v>
      </c>
      <c r="P196" s="78"/>
      <c r="Q196" s="16"/>
    </row>
    <row r="197" spans="1:17" ht="15" x14ac:dyDescent="0.2">
      <c r="A197" s="69"/>
      <c r="B197" s="72"/>
      <c r="C197" s="143"/>
      <c r="D197" s="22" t="s">
        <v>18</v>
      </c>
      <c r="E197" s="3">
        <v>0</v>
      </c>
      <c r="F197" s="12">
        <f>SUM(H197:O197)</f>
        <v>0</v>
      </c>
      <c r="G197" s="3">
        <v>0</v>
      </c>
      <c r="H197" s="74">
        <v>0</v>
      </c>
      <c r="I197" s="75"/>
      <c r="J197" s="75"/>
      <c r="K197" s="75"/>
      <c r="L197" s="76"/>
      <c r="M197" s="2">
        <v>0</v>
      </c>
      <c r="N197" s="2">
        <v>0</v>
      </c>
      <c r="O197" s="2">
        <v>0</v>
      </c>
      <c r="P197" s="79"/>
    </row>
    <row r="198" spans="1:17" s="29" customFormat="1" ht="15" customHeight="1" x14ac:dyDescent="0.2">
      <c r="A198" s="69"/>
      <c r="B198" s="80" t="s">
        <v>138</v>
      </c>
      <c r="C198" s="83" t="s">
        <v>81</v>
      </c>
      <c r="D198" s="83" t="s">
        <v>95</v>
      </c>
      <c r="E198" s="28"/>
      <c r="F198" s="86" t="s">
        <v>0</v>
      </c>
      <c r="G198" s="86" t="s">
        <v>121</v>
      </c>
      <c r="H198" s="88" t="s">
        <v>128</v>
      </c>
      <c r="I198" s="89" t="s">
        <v>126</v>
      </c>
      <c r="J198" s="89"/>
      <c r="K198" s="89"/>
      <c r="L198" s="89"/>
      <c r="M198" s="77" t="s">
        <v>33</v>
      </c>
      <c r="N198" s="77" t="s">
        <v>34</v>
      </c>
      <c r="O198" s="77" t="s">
        <v>35</v>
      </c>
      <c r="P198" s="77"/>
    </row>
    <row r="199" spans="1:17" ht="24" x14ac:dyDescent="0.2">
      <c r="A199" s="69"/>
      <c r="B199" s="81"/>
      <c r="C199" s="84"/>
      <c r="D199" s="84"/>
      <c r="E199" s="3"/>
      <c r="F199" s="87"/>
      <c r="G199" s="87"/>
      <c r="H199" s="88"/>
      <c r="I199" s="62" t="s">
        <v>129</v>
      </c>
      <c r="J199" s="62" t="s">
        <v>130</v>
      </c>
      <c r="K199" s="62" t="s">
        <v>131</v>
      </c>
      <c r="L199" s="62" t="s">
        <v>127</v>
      </c>
      <c r="M199" s="79"/>
      <c r="N199" s="79"/>
      <c r="O199" s="79"/>
      <c r="P199" s="78"/>
    </row>
    <row r="200" spans="1:17" ht="15" x14ac:dyDescent="0.2">
      <c r="A200" s="103"/>
      <c r="B200" s="82"/>
      <c r="C200" s="85"/>
      <c r="D200" s="85"/>
      <c r="E200" s="3"/>
      <c r="F200" s="33" t="s">
        <v>157</v>
      </c>
      <c r="G200" s="60">
        <v>0</v>
      </c>
      <c r="H200" s="35" t="s">
        <v>157</v>
      </c>
      <c r="I200" s="30">
        <v>0</v>
      </c>
      <c r="J200" s="30">
        <v>0</v>
      </c>
      <c r="K200" s="30">
        <v>0</v>
      </c>
      <c r="L200" s="30">
        <v>32</v>
      </c>
      <c r="M200" s="30">
        <v>0</v>
      </c>
      <c r="N200" s="30">
        <v>0</v>
      </c>
      <c r="O200" s="30">
        <v>0</v>
      </c>
      <c r="P200" s="79"/>
    </row>
    <row r="201" spans="1:17" ht="15" hidden="1" customHeight="1" x14ac:dyDescent="0.2">
      <c r="A201" s="68" t="s">
        <v>59</v>
      </c>
      <c r="B201" s="70" t="s">
        <v>60</v>
      </c>
      <c r="C201" s="141" t="s">
        <v>38</v>
      </c>
      <c r="D201" s="22" t="s">
        <v>2</v>
      </c>
      <c r="E201" s="3">
        <f>SUM(E202:E205)</f>
        <v>0</v>
      </c>
      <c r="F201" s="12">
        <f>SUM(H201:O201)</f>
        <v>0</v>
      </c>
      <c r="G201" s="54"/>
      <c r="H201" s="74">
        <f>SUM(L202:L205)</f>
        <v>0</v>
      </c>
      <c r="I201" s="75"/>
      <c r="J201" s="75"/>
      <c r="K201" s="75"/>
      <c r="L201" s="76"/>
      <c r="M201" s="3">
        <f>SUM(M202:M205)</f>
        <v>0</v>
      </c>
      <c r="N201" s="3">
        <f>SUM(N202:N205)</f>
        <v>0</v>
      </c>
      <c r="O201" s="3">
        <f>SUM(O202:O205)</f>
        <v>0</v>
      </c>
      <c r="P201" s="77" t="s">
        <v>93</v>
      </c>
    </row>
    <row r="202" spans="1:17" ht="15" hidden="1" x14ac:dyDescent="0.2">
      <c r="A202" s="69"/>
      <c r="B202" s="71"/>
      <c r="C202" s="142"/>
      <c r="D202" s="22" t="s">
        <v>1</v>
      </c>
      <c r="E202" s="3">
        <v>0</v>
      </c>
      <c r="F202" s="12">
        <f>SUM(L202:O202)</f>
        <v>0</v>
      </c>
      <c r="G202" s="54"/>
      <c r="H202" s="74">
        <v>0</v>
      </c>
      <c r="I202" s="75"/>
      <c r="J202" s="75"/>
      <c r="K202" s="75"/>
      <c r="L202" s="76"/>
      <c r="M202" s="2">
        <v>0</v>
      </c>
      <c r="N202" s="2">
        <v>0</v>
      </c>
      <c r="O202" s="2">
        <v>0</v>
      </c>
      <c r="P202" s="78"/>
    </row>
    <row r="203" spans="1:17" ht="30" hidden="1" x14ac:dyDescent="0.2">
      <c r="A203" s="69"/>
      <c r="B203" s="71"/>
      <c r="C203" s="142"/>
      <c r="D203" s="22" t="s">
        <v>5</v>
      </c>
      <c r="E203" s="3">
        <v>0</v>
      </c>
      <c r="F203" s="12">
        <f>SUM(L203:O203)</f>
        <v>0</v>
      </c>
      <c r="G203" s="54"/>
      <c r="H203" s="74">
        <v>0</v>
      </c>
      <c r="I203" s="75"/>
      <c r="J203" s="75"/>
      <c r="K203" s="75"/>
      <c r="L203" s="76"/>
      <c r="M203" s="2">
        <v>0</v>
      </c>
      <c r="N203" s="2">
        <v>0</v>
      </c>
      <c r="O203" s="2">
        <v>0</v>
      </c>
      <c r="P203" s="78"/>
    </row>
    <row r="204" spans="1:17" ht="30" hidden="1" x14ac:dyDescent="0.2">
      <c r="A204" s="69"/>
      <c r="B204" s="71"/>
      <c r="C204" s="142"/>
      <c r="D204" s="22" t="s">
        <v>12</v>
      </c>
      <c r="E204" s="3">
        <v>0</v>
      </c>
      <c r="F204" s="12">
        <f>SUM(L204:O204)</f>
        <v>0</v>
      </c>
      <c r="G204" s="54"/>
      <c r="H204" s="74">
        <v>0</v>
      </c>
      <c r="I204" s="75"/>
      <c r="J204" s="75"/>
      <c r="K204" s="75"/>
      <c r="L204" s="76"/>
      <c r="M204" s="2">
        <v>0</v>
      </c>
      <c r="N204" s="2">
        <v>0</v>
      </c>
      <c r="O204" s="2">
        <v>0</v>
      </c>
      <c r="P204" s="78"/>
    </row>
    <row r="205" spans="1:17" ht="34.5" hidden="1" customHeight="1" x14ac:dyDescent="0.2">
      <c r="A205" s="69"/>
      <c r="B205" s="72"/>
      <c r="C205" s="143"/>
      <c r="D205" s="22" t="s">
        <v>18</v>
      </c>
      <c r="E205" s="3">
        <v>0</v>
      </c>
      <c r="F205" s="12">
        <f>SUM(L205:O205)</f>
        <v>0</v>
      </c>
      <c r="G205" s="54"/>
      <c r="H205" s="74">
        <v>0</v>
      </c>
      <c r="I205" s="75"/>
      <c r="J205" s="75"/>
      <c r="K205" s="75"/>
      <c r="L205" s="76"/>
      <c r="M205" s="2">
        <v>0</v>
      </c>
      <c r="N205" s="2">
        <v>0</v>
      </c>
      <c r="O205" s="2">
        <v>0</v>
      </c>
      <c r="P205" s="79"/>
    </row>
    <row r="206" spans="1:17" s="29" customFormat="1" ht="15" hidden="1" customHeight="1" x14ac:dyDescent="0.2">
      <c r="A206" s="69"/>
      <c r="B206" s="80" t="s">
        <v>88</v>
      </c>
      <c r="C206" s="83" t="s">
        <v>81</v>
      </c>
      <c r="D206" s="83" t="s">
        <v>75</v>
      </c>
      <c r="E206" s="28"/>
      <c r="F206" s="86" t="s">
        <v>0</v>
      </c>
      <c r="G206" s="52"/>
      <c r="H206" s="86" t="s">
        <v>73</v>
      </c>
      <c r="I206" s="144" t="s">
        <v>74</v>
      </c>
      <c r="J206" s="145"/>
      <c r="K206" s="145"/>
      <c r="L206" s="146"/>
      <c r="M206" s="77" t="s">
        <v>33</v>
      </c>
      <c r="N206" s="77" t="s">
        <v>34</v>
      </c>
      <c r="O206" s="77" t="s">
        <v>35</v>
      </c>
      <c r="P206" s="77"/>
    </row>
    <row r="207" spans="1:17" ht="15" hidden="1" customHeight="1" x14ac:dyDescent="0.2">
      <c r="A207" s="69"/>
      <c r="B207" s="81"/>
      <c r="C207" s="84"/>
      <c r="D207" s="84"/>
      <c r="E207" s="3"/>
      <c r="F207" s="87"/>
      <c r="G207" s="53"/>
      <c r="H207" s="87"/>
      <c r="I207" s="27" t="s">
        <v>77</v>
      </c>
      <c r="J207" s="27" t="s">
        <v>78</v>
      </c>
      <c r="K207" s="27" t="s">
        <v>79</v>
      </c>
      <c r="L207" s="24" t="s">
        <v>80</v>
      </c>
      <c r="M207" s="79"/>
      <c r="N207" s="79"/>
      <c r="O207" s="79"/>
      <c r="P207" s="78"/>
    </row>
    <row r="208" spans="1:17" ht="15" hidden="1" x14ac:dyDescent="0.2">
      <c r="A208" s="103"/>
      <c r="B208" s="82"/>
      <c r="C208" s="85"/>
      <c r="D208" s="85"/>
      <c r="E208" s="3"/>
      <c r="F208" s="27" t="s">
        <v>76</v>
      </c>
      <c r="G208" s="27"/>
      <c r="H208" s="12"/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79"/>
    </row>
    <row r="209" spans="1:16" ht="14.25" customHeight="1" x14ac:dyDescent="0.2">
      <c r="A209" s="94"/>
      <c r="B209" s="97" t="s">
        <v>24</v>
      </c>
      <c r="C209" s="98"/>
      <c r="D209" s="26" t="s">
        <v>2</v>
      </c>
      <c r="E209" s="20">
        <f>SUM(E210:E213)</f>
        <v>0</v>
      </c>
      <c r="F209" s="20">
        <f>SUM(G209:O209)</f>
        <v>3540005.34</v>
      </c>
      <c r="G209" s="20">
        <f>SUM(G210:G213)</f>
        <v>752834.71999999986</v>
      </c>
      <c r="H209" s="90">
        <f>SUM(H210:L213)</f>
        <v>919300.9</v>
      </c>
      <c r="I209" s="91"/>
      <c r="J209" s="91"/>
      <c r="K209" s="91"/>
      <c r="L209" s="92"/>
      <c r="M209" s="20">
        <f>SUM(M210:M213)</f>
        <v>815657.61</v>
      </c>
      <c r="N209" s="20">
        <f>SUM(N210:N213)</f>
        <v>815657.61</v>
      </c>
      <c r="O209" s="20">
        <f>SUM(O210:O213)</f>
        <v>236554.5</v>
      </c>
      <c r="P209" s="147"/>
    </row>
    <row r="210" spans="1:16" ht="14.25" customHeight="1" x14ac:dyDescent="0.2">
      <c r="A210" s="95"/>
      <c r="B210" s="99"/>
      <c r="C210" s="100"/>
      <c r="D210" s="26" t="s">
        <v>1</v>
      </c>
      <c r="E210" s="20">
        <v>0</v>
      </c>
      <c r="F210" s="20">
        <f>SUM(H210:O210)</f>
        <v>0</v>
      </c>
      <c r="G210" s="20">
        <f t="shared" ref="G210:H213" si="18">G14+G27+G176+G189</f>
        <v>0</v>
      </c>
      <c r="H210" s="90">
        <f t="shared" si="18"/>
        <v>0</v>
      </c>
      <c r="I210" s="91"/>
      <c r="J210" s="91"/>
      <c r="K210" s="91"/>
      <c r="L210" s="92"/>
      <c r="M210" s="20">
        <f t="shared" ref="M210:O213" si="19">M14+M27+M176+M189</f>
        <v>0</v>
      </c>
      <c r="N210" s="20">
        <f t="shared" si="19"/>
        <v>0</v>
      </c>
      <c r="O210" s="20">
        <f t="shared" si="19"/>
        <v>0</v>
      </c>
      <c r="P210" s="148"/>
    </row>
    <row r="211" spans="1:16" ht="28.5" x14ac:dyDescent="0.2">
      <c r="A211" s="95"/>
      <c r="B211" s="99"/>
      <c r="C211" s="100"/>
      <c r="D211" s="26" t="s">
        <v>5</v>
      </c>
      <c r="E211" s="20">
        <v>0</v>
      </c>
      <c r="F211" s="20">
        <f>SUM(G211:O211)</f>
        <v>8116.1</v>
      </c>
      <c r="G211" s="20">
        <f t="shared" si="18"/>
        <v>3676.1</v>
      </c>
      <c r="H211" s="90">
        <f t="shared" si="18"/>
        <v>1480</v>
      </c>
      <c r="I211" s="91"/>
      <c r="J211" s="91"/>
      <c r="K211" s="91"/>
      <c r="L211" s="92"/>
      <c r="M211" s="20">
        <f t="shared" si="19"/>
        <v>1480</v>
      </c>
      <c r="N211" s="20">
        <f t="shared" si="19"/>
        <v>1480</v>
      </c>
      <c r="O211" s="20">
        <f t="shared" si="19"/>
        <v>0</v>
      </c>
      <c r="P211" s="148"/>
    </row>
    <row r="212" spans="1:16" ht="28.5" x14ac:dyDescent="0.2">
      <c r="A212" s="95"/>
      <c r="B212" s="99"/>
      <c r="C212" s="100"/>
      <c r="D212" s="26" t="s">
        <v>12</v>
      </c>
      <c r="E212" s="20">
        <v>0</v>
      </c>
      <c r="F212" s="20">
        <f>SUM(G212:O212)</f>
        <v>3531889.2399999998</v>
      </c>
      <c r="G212" s="20">
        <f>G16+G29+G178+G191</f>
        <v>749158.61999999988</v>
      </c>
      <c r="H212" s="90">
        <f t="shared" si="18"/>
        <v>917820.9</v>
      </c>
      <c r="I212" s="91"/>
      <c r="J212" s="91"/>
      <c r="K212" s="91"/>
      <c r="L212" s="92"/>
      <c r="M212" s="20">
        <f t="shared" si="19"/>
        <v>814177.61</v>
      </c>
      <c r="N212" s="20">
        <f t="shared" si="19"/>
        <v>814177.61</v>
      </c>
      <c r="O212" s="20">
        <f t="shared" si="19"/>
        <v>236554.5</v>
      </c>
      <c r="P212" s="148"/>
    </row>
    <row r="213" spans="1:16" ht="14.25" customHeight="1" x14ac:dyDescent="0.2">
      <c r="A213" s="96"/>
      <c r="B213" s="101"/>
      <c r="C213" s="102"/>
      <c r="D213" s="26" t="s">
        <v>96</v>
      </c>
      <c r="E213" s="20">
        <v>0</v>
      </c>
      <c r="F213" s="20">
        <f>SUM(H213:O213)</f>
        <v>0</v>
      </c>
      <c r="G213" s="20">
        <f t="shared" si="18"/>
        <v>0</v>
      </c>
      <c r="H213" s="90">
        <f t="shared" si="18"/>
        <v>0</v>
      </c>
      <c r="I213" s="91"/>
      <c r="J213" s="91"/>
      <c r="K213" s="91"/>
      <c r="L213" s="92"/>
      <c r="M213" s="20">
        <f t="shared" si="19"/>
        <v>0</v>
      </c>
      <c r="N213" s="20">
        <f t="shared" si="19"/>
        <v>0</v>
      </c>
      <c r="O213" s="20">
        <f t="shared" si="19"/>
        <v>0</v>
      </c>
      <c r="P213" s="149"/>
    </row>
    <row r="214" spans="1:16" x14ac:dyDescent="0.2">
      <c r="P214" s="40" t="s">
        <v>106</v>
      </c>
    </row>
  </sheetData>
  <mergeCells count="493">
    <mergeCell ref="A159:A166"/>
    <mergeCell ref="B159:B163"/>
    <mergeCell ref="C159:C163"/>
    <mergeCell ref="A71:A78"/>
    <mergeCell ref="A55:A62"/>
    <mergeCell ref="B151:B155"/>
    <mergeCell ref="C151:C155"/>
    <mergeCell ref="B60:B62"/>
    <mergeCell ref="C60:C62"/>
    <mergeCell ref="A95:A102"/>
    <mergeCell ref="A103:A110"/>
    <mergeCell ref="A111:A118"/>
    <mergeCell ref="A135:A142"/>
    <mergeCell ref="A143:A150"/>
    <mergeCell ref="A151:A158"/>
    <mergeCell ref="A63:A70"/>
    <mergeCell ref="B79:B83"/>
    <mergeCell ref="C79:C83"/>
    <mergeCell ref="B55:B59"/>
    <mergeCell ref="C55:C59"/>
    <mergeCell ref="B71:B75"/>
    <mergeCell ref="C71:C75"/>
    <mergeCell ref="A79:A86"/>
    <mergeCell ref="B116:B118"/>
    <mergeCell ref="M164:M165"/>
    <mergeCell ref="N164:N165"/>
    <mergeCell ref="O164:O165"/>
    <mergeCell ref="P164:P166"/>
    <mergeCell ref="G164:G165"/>
    <mergeCell ref="G44:G45"/>
    <mergeCell ref="G52:G53"/>
    <mergeCell ref="G60:G61"/>
    <mergeCell ref="G76:G77"/>
    <mergeCell ref="G84:G85"/>
    <mergeCell ref="G92:G93"/>
    <mergeCell ref="H63:L63"/>
    <mergeCell ref="H64:L64"/>
    <mergeCell ref="H65:L65"/>
    <mergeCell ref="N92:N93"/>
    <mergeCell ref="O92:O93"/>
    <mergeCell ref="H71:L71"/>
    <mergeCell ref="H72:L72"/>
    <mergeCell ref="M92:M93"/>
    <mergeCell ref="P87:P91"/>
    <mergeCell ref="N84:N85"/>
    <mergeCell ref="O84:O85"/>
    <mergeCell ref="P63:P67"/>
    <mergeCell ref="H80:L80"/>
    <mergeCell ref="H13:L13"/>
    <mergeCell ref="F10:F11"/>
    <mergeCell ref="P10:P11"/>
    <mergeCell ref="H11:L11"/>
    <mergeCell ref="H12:L12"/>
    <mergeCell ref="A7:P7"/>
    <mergeCell ref="A8:P8"/>
    <mergeCell ref="A10:A11"/>
    <mergeCell ref="B10:B11"/>
    <mergeCell ref="C10:C11"/>
    <mergeCell ref="D10:D11"/>
    <mergeCell ref="E10:E11"/>
    <mergeCell ref="A13:A17"/>
    <mergeCell ref="B13:B17"/>
    <mergeCell ref="C13:C17"/>
    <mergeCell ref="P13:P17"/>
    <mergeCell ref="H14:L14"/>
    <mergeCell ref="G10:O10"/>
    <mergeCell ref="H15:L15"/>
    <mergeCell ref="H16:L16"/>
    <mergeCell ref="H17:L17"/>
    <mergeCell ref="A31:A38"/>
    <mergeCell ref="B23:B25"/>
    <mergeCell ref="A87:A94"/>
    <mergeCell ref="H84:H85"/>
    <mergeCell ref="I84:L84"/>
    <mergeCell ref="H90:L90"/>
    <mergeCell ref="H91:L91"/>
    <mergeCell ref="B87:B91"/>
    <mergeCell ref="C87:C91"/>
    <mergeCell ref="B92:B94"/>
    <mergeCell ref="H87:L87"/>
    <mergeCell ref="H88:L88"/>
    <mergeCell ref="H89:L89"/>
    <mergeCell ref="B84:B86"/>
    <mergeCell ref="C84:C86"/>
    <mergeCell ref="H82:L82"/>
    <mergeCell ref="H43:L43"/>
    <mergeCell ref="H42:L42"/>
    <mergeCell ref="H35:L35"/>
    <mergeCell ref="I36:L36"/>
    <mergeCell ref="H81:L81"/>
    <mergeCell ref="H83:L83"/>
    <mergeCell ref="D84:D86"/>
    <mergeCell ref="F84:F85"/>
    <mergeCell ref="O60:O61"/>
    <mergeCell ref="N68:N69"/>
    <mergeCell ref="P18:P22"/>
    <mergeCell ref="A26:A30"/>
    <mergeCell ref="B26:B30"/>
    <mergeCell ref="C26:C30"/>
    <mergeCell ref="P26:P30"/>
    <mergeCell ref="M23:M24"/>
    <mergeCell ref="H34:L34"/>
    <mergeCell ref="H26:L26"/>
    <mergeCell ref="H18:L18"/>
    <mergeCell ref="H19:L19"/>
    <mergeCell ref="H20:L20"/>
    <mergeCell ref="H21:L21"/>
    <mergeCell ref="G23:G24"/>
    <mergeCell ref="N23:N24"/>
    <mergeCell ref="O23:O24"/>
    <mergeCell ref="H27:L27"/>
    <mergeCell ref="H28:L28"/>
    <mergeCell ref="H29:L29"/>
    <mergeCell ref="H30:L30"/>
    <mergeCell ref="A18:A25"/>
    <mergeCell ref="F23:F24"/>
    <mergeCell ref="O36:O37"/>
    <mergeCell ref="M36:M37"/>
    <mergeCell ref="N44:N45"/>
    <mergeCell ref="O44:O45"/>
    <mergeCell ref="N52:N53"/>
    <mergeCell ref="O52:O53"/>
    <mergeCell ref="H51:L51"/>
    <mergeCell ref="H44:H45"/>
    <mergeCell ref="I44:L44"/>
    <mergeCell ref="M44:M45"/>
    <mergeCell ref="I52:L52"/>
    <mergeCell ref="M52:M53"/>
    <mergeCell ref="H50:L50"/>
    <mergeCell ref="N36:N37"/>
    <mergeCell ref="O68:O69"/>
    <mergeCell ref="B76:B78"/>
    <mergeCell ref="C76:C78"/>
    <mergeCell ref="D76:D78"/>
    <mergeCell ref="M68:M69"/>
    <mergeCell ref="B68:B70"/>
    <mergeCell ref="C68:C70"/>
    <mergeCell ref="D68:D70"/>
    <mergeCell ref="F68:F69"/>
    <mergeCell ref="M76:M77"/>
    <mergeCell ref="N76:N77"/>
    <mergeCell ref="O76:O77"/>
    <mergeCell ref="H73:L73"/>
    <mergeCell ref="H74:L74"/>
    <mergeCell ref="H75:L75"/>
    <mergeCell ref="B100:B102"/>
    <mergeCell ref="C100:C102"/>
    <mergeCell ref="D100:D102"/>
    <mergeCell ref="F100:F101"/>
    <mergeCell ref="H100:H101"/>
    <mergeCell ref="I100:L100"/>
    <mergeCell ref="M100:M101"/>
    <mergeCell ref="H99:L99"/>
    <mergeCell ref="B95:B99"/>
    <mergeCell ref="B148:B150"/>
    <mergeCell ref="C148:C150"/>
    <mergeCell ref="D148:D150"/>
    <mergeCell ref="F148:F149"/>
    <mergeCell ref="H148:H149"/>
    <mergeCell ref="I148:L148"/>
    <mergeCell ref="B143:B147"/>
    <mergeCell ref="B132:B134"/>
    <mergeCell ref="G132:G133"/>
    <mergeCell ref="H135:L135"/>
    <mergeCell ref="H136:L136"/>
    <mergeCell ref="B140:B142"/>
    <mergeCell ref="C140:C142"/>
    <mergeCell ref="D140:D142"/>
    <mergeCell ref="F140:F141"/>
    <mergeCell ref="H138:L138"/>
    <mergeCell ref="H139:L139"/>
    <mergeCell ref="H144:L144"/>
    <mergeCell ref="B135:B139"/>
    <mergeCell ref="O198:O199"/>
    <mergeCell ref="A175:A179"/>
    <mergeCell ref="B175:B179"/>
    <mergeCell ref="C175:C179"/>
    <mergeCell ref="P175:P179"/>
    <mergeCell ref="B180:B184"/>
    <mergeCell ref="C180:C184"/>
    <mergeCell ref="P180:P184"/>
    <mergeCell ref="H179:L179"/>
    <mergeCell ref="A180:A187"/>
    <mergeCell ref="B185:B187"/>
    <mergeCell ref="C185:C187"/>
    <mergeCell ref="D185:D187"/>
    <mergeCell ref="F185:F186"/>
    <mergeCell ref="H185:H186"/>
    <mergeCell ref="I185:L185"/>
    <mergeCell ref="M185:M186"/>
    <mergeCell ref="N185:N186"/>
    <mergeCell ref="O185:O186"/>
    <mergeCell ref="H175:L175"/>
    <mergeCell ref="H176:L176"/>
    <mergeCell ref="H177:L177"/>
    <mergeCell ref="A193:A200"/>
    <mergeCell ref="G198:G199"/>
    <mergeCell ref="B209:C213"/>
    <mergeCell ref="P209:P213"/>
    <mergeCell ref="N206:N207"/>
    <mergeCell ref="O206:O207"/>
    <mergeCell ref="A201:A208"/>
    <mergeCell ref="A188:A192"/>
    <mergeCell ref="B188:B192"/>
    <mergeCell ref="C188:C192"/>
    <mergeCell ref="P188:P192"/>
    <mergeCell ref="B193:B197"/>
    <mergeCell ref="C193:C197"/>
    <mergeCell ref="P193:P197"/>
    <mergeCell ref="H192:L192"/>
    <mergeCell ref="H193:L193"/>
    <mergeCell ref="B198:B200"/>
    <mergeCell ref="C198:C200"/>
    <mergeCell ref="D198:D200"/>
    <mergeCell ref="F206:F207"/>
    <mergeCell ref="H206:H207"/>
    <mergeCell ref="I206:L206"/>
    <mergeCell ref="M206:M207"/>
    <mergeCell ref="B201:B205"/>
    <mergeCell ref="C201:C205"/>
    <mergeCell ref="N198:N199"/>
    <mergeCell ref="M60:M61"/>
    <mergeCell ref="N60:N61"/>
    <mergeCell ref="B52:B54"/>
    <mergeCell ref="C52:C54"/>
    <mergeCell ref="D52:D54"/>
    <mergeCell ref="F52:F53"/>
    <mergeCell ref="H52:H53"/>
    <mergeCell ref="C47:C51"/>
    <mergeCell ref="H60:H61"/>
    <mergeCell ref="I60:L60"/>
    <mergeCell ref="H57:L57"/>
    <mergeCell ref="M84:M85"/>
    <mergeCell ref="N108:N109"/>
    <mergeCell ref="O108:O109"/>
    <mergeCell ref="H104:L104"/>
    <mergeCell ref="H105:L105"/>
    <mergeCell ref="H106:L106"/>
    <mergeCell ref="H107:L107"/>
    <mergeCell ref="C92:C94"/>
    <mergeCell ref="H96:L96"/>
    <mergeCell ref="H95:L95"/>
    <mergeCell ref="C95:C99"/>
    <mergeCell ref="M108:M109"/>
    <mergeCell ref="N100:N101"/>
    <mergeCell ref="H103:L103"/>
    <mergeCell ref="D92:D94"/>
    <mergeCell ref="F92:F93"/>
    <mergeCell ref="O100:O101"/>
    <mergeCell ref="H97:L97"/>
    <mergeCell ref="H98:L98"/>
    <mergeCell ref="B103:B107"/>
    <mergeCell ref="C103:C107"/>
    <mergeCell ref="H92:H93"/>
    <mergeCell ref="I92:L92"/>
    <mergeCell ref="F76:F77"/>
    <mergeCell ref="H76:H77"/>
    <mergeCell ref="C116:C118"/>
    <mergeCell ref="D116:D118"/>
    <mergeCell ref="F116:F117"/>
    <mergeCell ref="H116:H117"/>
    <mergeCell ref="I116:L116"/>
    <mergeCell ref="B108:B110"/>
    <mergeCell ref="C108:C110"/>
    <mergeCell ref="D108:D110"/>
    <mergeCell ref="F108:F109"/>
    <mergeCell ref="H108:H109"/>
    <mergeCell ref="I108:L108"/>
    <mergeCell ref="B111:B115"/>
    <mergeCell ref="C111:C115"/>
    <mergeCell ref="G108:G109"/>
    <mergeCell ref="G116:G117"/>
    <mergeCell ref="H111:L111"/>
    <mergeCell ref="H112:L112"/>
    <mergeCell ref="H79:L79"/>
    <mergeCell ref="N156:N157"/>
    <mergeCell ref="O156:O157"/>
    <mergeCell ref="M156:M157"/>
    <mergeCell ref="H113:L113"/>
    <mergeCell ref="H114:L114"/>
    <mergeCell ref="H115:L115"/>
    <mergeCell ref="H137:L137"/>
    <mergeCell ref="N148:N149"/>
    <mergeCell ref="O124:O125"/>
    <mergeCell ref="M132:M133"/>
    <mergeCell ref="O148:O149"/>
    <mergeCell ref="M124:M125"/>
    <mergeCell ref="N124:N125"/>
    <mergeCell ref="N116:N117"/>
    <mergeCell ref="O116:O117"/>
    <mergeCell ref="M116:M117"/>
    <mergeCell ref="M148:M149"/>
    <mergeCell ref="N132:N133"/>
    <mergeCell ref="O132:O133"/>
    <mergeCell ref="M140:M141"/>
    <mergeCell ref="N140:N141"/>
    <mergeCell ref="O140:O141"/>
    <mergeCell ref="H140:H141"/>
    <mergeCell ref="I140:L140"/>
    <mergeCell ref="C156:C158"/>
    <mergeCell ref="G124:G125"/>
    <mergeCell ref="G140:G141"/>
    <mergeCell ref="G148:G149"/>
    <mergeCell ref="G156:G157"/>
    <mergeCell ref="H128:L128"/>
    <mergeCell ref="H129:L129"/>
    <mergeCell ref="D156:D158"/>
    <mergeCell ref="F156:F157"/>
    <mergeCell ref="H156:H157"/>
    <mergeCell ref="H145:L145"/>
    <mergeCell ref="H143:L143"/>
    <mergeCell ref="H151:L151"/>
    <mergeCell ref="H146:L146"/>
    <mergeCell ref="H147:L147"/>
    <mergeCell ref="H152:L152"/>
    <mergeCell ref="C143:C147"/>
    <mergeCell ref="C132:C134"/>
    <mergeCell ref="D132:D134"/>
    <mergeCell ref="F132:F133"/>
    <mergeCell ref="H132:H133"/>
    <mergeCell ref="I132:L132"/>
    <mergeCell ref="C127:C131"/>
    <mergeCell ref="C135:C139"/>
    <mergeCell ref="B156:B158"/>
    <mergeCell ref="F198:F199"/>
    <mergeCell ref="H198:H199"/>
    <mergeCell ref="I198:L198"/>
    <mergeCell ref="M198:M199"/>
    <mergeCell ref="H180:L180"/>
    <mergeCell ref="H181:L181"/>
    <mergeCell ref="G172:G173"/>
    <mergeCell ref="G185:G186"/>
    <mergeCell ref="H182:L182"/>
    <mergeCell ref="H183:L183"/>
    <mergeCell ref="H184:L184"/>
    <mergeCell ref="H159:L159"/>
    <mergeCell ref="H160:L160"/>
    <mergeCell ref="H161:L161"/>
    <mergeCell ref="H162:L162"/>
    <mergeCell ref="H163:L163"/>
    <mergeCell ref="B164:B166"/>
    <mergeCell ref="C164:C166"/>
    <mergeCell ref="D164:D166"/>
    <mergeCell ref="F164:F165"/>
    <mergeCell ref="H164:H165"/>
    <mergeCell ref="I164:L164"/>
    <mergeCell ref="H194:L194"/>
    <mergeCell ref="A47:A54"/>
    <mergeCell ref="H47:L47"/>
    <mergeCell ref="H48:L48"/>
    <mergeCell ref="H49:L49"/>
    <mergeCell ref="A39:A46"/>
    <mergeCell ref="H31:L31"/>
    <mergeCell ref="H32:L32"/>
    <mergeCell ref="H33:L33"/>
    <mergeCell ref="H39:L39"/>
    <mergeCell ref="H40:L40"/>
    <mergeCell ref="H41:L41"/>
    <mergeCell ref="G36:G37"/>
    <mergeCell ref="B44:B46"/>
    <mergeCell ref="C44:C46"/>
    <mergeCell ref="D44:D46"/>
    <mergeCell ref="F44:F45"/>
    <mergeCell ref="D36:D38"/>
    <mergeCell ref="F36:F37"/>
    <mergeCell ref="H36:H37"/>
    <mergeCell ref="B31:B35"/>
    <mergeCell ref="C31:C35"/>
    <mergeCell ref="B39:B43"/>
    <mergeCell ref="C39:C43"/>
    <mergeCell ref="B36:B38"/>
    <mergeCell ref="H22:L22"/>
    <mergeCell ref="H23:H24"/>
    <mergeCell ref="I23:L23"/>
    <mergeCell ref="C18:C22"/>
    <mergeCell ref="B63:B67"/>
    <mergeCell ref="C63:C67"/>
    <mergeCell ref="H68:H69"/>
    <mergeCell ref="I68:L68"/>
    <mergeCell ref="I76:L76"/>
    <mergeCell ref="C36:C38"/>
    <mergeCell ref="C23:C25"/>
    <mergeCell ref="D23:D25"/>
    <mergeCell ref="H66:L66"/>
    <mergeCell ref="B18:B22"/>
    <mergeCell ref="B47:B51"/>
    <mergeCell ref="D60:D62"/>
    <mergeCell ref="F60:F61"/>
    <mergeCell ref="H58:L58"/>
    <mergeCell ref="H59:L59"/>
    <mergeCell ref="H55:L55"/>
    <mergeCell ref="H56:L56"/>
    <mergeCell ref="A127:A134"/>
    <mergeCell ref="H119:L119"/>
    <mergeCell ref="H120:L120"/>
    <mergeCell ref="H121:L121"/>
    <mergeCell ref="H122:L122"/>
    <mergeCell ref="H123:L123"/>
    <mergeCell ref="A119:A126"/>
    <mergeCell ref="H130:L130"/>
    <mergeCell ref="H131:L131"/>
    <mergeCell ref="B124:B126"/>
    <mergeCell ref="C124:C126"/>
    <mergeCell ref="D124:D126"/>
    <mergeCell ref="F124:F125"/>
    <mergeCell ref="H124:H125"/>
    <mergeCell ref="I124:L124"/>
    <mergeCell ref="B119:B123"/>
    <mergeCell ref="C119:C123"/>
    <mergeCell ref="H127:L127"/>
    <mergeCell ref="B127:B131"/>
    <mergeCell ref="H202:L202"/>
    <mergeCell ref="H212:L212"/>
    <mergeCell ref="H153:L153"/>
    <mergeCell ref="H154:L154"/>
    <mergeCell ref="H155:L155"/>
    <mergeCell ref="I156:L156"/>
    <mergeCell ref="H168:L168"/>
    <mergeCell ref="H169:L169"/>
    <mergeCell ref="H170:L170"/>
    <mergeCell ref="H171:L171"/>
    <mergeCell ref="H178:L178"/>
    <mergeCell ref="B206:B208"/>
    <mergeCell ref="C206:C208"/>
    <mergeCell ref="D206:D208"/>
    <mergeCell ref="A209:A213"/>
    <mergeCell ref="A167:A174"/>
    <mergeCell ref="B167:B171"/>
    <mergeCell ref="C167:C171"/>
    <mergeCell ref="H167:L167"/>
    <mergeCell ref="H188:L188"/>
    <mergeCell ref="H189:L189"/>
    <mergeCell ref="H190:L190"/>
    <mergeCell ref="H191:L191"/>
    <mergeCell ref="H213:L213"/>
    <mergeCell ref="H203:L203"/>
    <mergeCell ref="H204:L204"/>
    <mergeCell ref="H205:L205"/>
    <mergeCell ref="H209:L209"/>
    <mergeCell ref="H210:L210"/>
    <mergeCell ref="H211:L211"/>
    <mergeCell ref="H195:L195"/>
    <mergeCell ref="H196:L196"/>
    <mergeCell ref="H197:L197"/>
    <mergeCell ref="H201:L201"/>
    <mergeCell ref="B172:B174"/>
    <mergeCell ref="C172:C174"/>
    <mergeCell ref="D172:D174"/>
    <mergeCell ref="F172:F173"/>
    <mergeCell ref="H172:H173"/>
    <mergeCell ref="I172:L172"/>
    <mergeCell ref="P23:P25"/>
    <mergeCell ref="P36:P38"/>
    <mergeCell ref="P44:P46"/>
    <mergeCell ref="P52:P54"/>
    <mergeCell ref="P60:P62"/>
    <mergeCell ref="P68:P70"/>
    <mergeCell ref="P76:P78"/>
    <mergeCell ref="P84:P86"/>
    <mergeCell ref="P79:P83"/>
    <mergeCell ref="P55:P59"/>
    <mergeCell ref="P31:P35"/>
    <mergeCell ref="P39:P43"/>
    <mergeCell ref="P47:P51"/>
    <mergeCell ref="P71:P75"/>
    <mergeCell ref="M172:M173"/>
    <mergeCell ref="N172:N173"/>
    <mergeCell ref="O172:O173"/>
    <mergeCell ref="P172:P174"/>
    <mergeCell ref="H67:L67"/>
    <mergeCell ref="P185:P187"/>
    <mergeCell ref="P198:P200"/>
    <mergeCell ref="P206:P208"/>
    <mergeCell ref="P92:P94"/>
    <mergeCell ref="P100:P102"/>
    <mergeCell ref="P108:P110"/>
    <mergeCell ref="P124:P126"/>
    <mergeCell ref="P116:P118"/>
    <mergeCell ref="P132:P134"/>
    <mergeCell ref="P140:P142"/>
    <mergeCell ref="P148:P150"/>
    <mergeCell ref="P156:P158"/>
    <mergeCell ref="P201:P205"/>
    <mergeCell ref="P143:P147"/>
    <mergeCell ref="P111:P115"/>
    <mergeCell ref="P119:P123"/>
    <mergeCell ref="P95:P99"/>
    <mergeCell ref="P103:P107"/>
    <mergeCell ref="P151:P155"/>
    <mergeCell ref="P159:P163"/>
    <mergeCell ref="P167:P171"/>
    <mergeCell ref="P127:P131"/>
    <mergeCell ref="P135:P139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3" manualBreakCount="3">
    <brk id="38" max="15" man="1"/>
    <brk id="86" max="15" man="1"/>
    <brk id="1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Подпрограмма1</vt:lpstr>
      <vt:lpstr>Подпрограмма2</vt:lpstr>
      <vt:lpstr>Подпрограмма2!Область_печати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2024-05-08T06:34:35Z</cp:lastPrinted>
  <dcterms:created xsi:type="dcterms:W3CDTF">1996-10-08T23:32:33Z</dcterms:created>
  <dcterms:modified xsi:type="dcterms:W3CDTF">2024-05-17T12:52:25Z</dcterms:modified>
</cp:coreProperties>
</file>