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karova.DOMOD\Desktop\ПРИЗЫВ\1388\"/>
    </mc:Choice>
  </mc:AlternateContent>
  <bookViews>
    <workbookView xWindow="0" yWindow="0" windowWidth="28800" windowHeight="10935" tabRatio="868"/>
  </bookViews>
  <sheets>
    <sheet name="4" sheetId="34" r:id="rId1"/>
    <sheet name="Подпрограмма1" sheetId="33" r:id="rId2"/>
  </sheets>
  <definedNames>
    <definedName name="_xlnm.Print_Area" localSheetId="1">Подпрограмма1!$A$1:$O$123</definedName>
  </definedNames>
  <calcPr calcId="162913"/>
</workbook>
</file>

<file path=xl/calcChain.xml><?xml version="1.0" encoding="utf-8"?>
<calcChain xmlns="http://schemas.openxmlformats.org/spreadsheetml/2006/main">
  <c r="F56" i="33" l="1"/>
  <c r="F57" i="33"/>
  <c r="E95" i="33"/>
  <c r="E94" i="33"/>
  <c r="E93" i="33"/>
  <c r="N91" i="33"/>
  <c r="M91" i="33"/>
  <c r="L91" i="33"/>
  <c r="G91" i="33"/>
  <c r="F91" i="33"/>
  <c r="E91" i="33" l="1"/>
  <c r="G57" i="33" l="1"/>
  <c r="E103" i="33"/>
  <c r="E102" i="33"/>
  <c r="E101" i="33"/>
  <c r="E100" i="33"/>
  <c r="N99" i="33"/>
  <c r="M99" i="33"/>
  <c r="L99" i="33"/>
  <c r="G99" i="33"/>
  <c r="F99" i="33"/>
  <c r="E99" i="33" l="1"/>
  <c r="E111" i="33" l="1"/>
  <c r="E110" i="33"/>
  <c r="E109" i="33"/>
  <c r="E108" i="33"/>
  <c r="E87" i="33"/>
  <c r="E86" i="33"/>
  <c r="E85" i="33"/>
  <c r="E84" i="33"/>
  <c r="E79" i="33"/>
  <c r="E78" i="33"/>
  <c r="E77" i="33"/>
  <c r="E76" i="33"/>
  <c r="E71" i="33"/>
  <c r="E70" i="33"/>
  <c r="E69" i="33"/>
  <c r="E68" i="33"/>
  <c r="E50" i="33"/>
  <c r="E49" i="33"/>
  <c r="E48" i="33"/>
  <c r="E47" i="33"/>
  <c r="E42" i="33"/>
  <c r="E41" i="33"/>
  <c r="E40" i="33"/>
  <c r="E34" i="33"/>
  <c r="E33" i="33"/>
  <c r="E32" i="33"/>
  <c r="E24" i="33"/>
  <c r="E23" i="33"/>
  <c r="E25" i="33"/>
  <c r="E46" i="33" l="1"/>
  <c r="E67" i="33"/>
  <c r="E75" i="33"/>
  <c r="E83" i="33"/>
  <c r="E107" i="33"/>
  <c r="L22" i="33" l="1"/>
  <c r="F20" i="33" l="1"/>
  <c r="F19" i="33"/>
  <c r="G19" i="33"/>
  <c r="G20" i="33"/>
  <c r="F107" i="33"/>
  <c r="F83" i="33"/>
  <c r="F75" i="33"/>
  <c r="F67" i="33"/>
  <c r="G38" i="33"/>
  <c r="F26" i="33"/>
  <c r="F39" i="33" l="1"/>
  <c r="E39" i="33" s="1"/>
  <c r="E38" i="33" s="1"/>
  <c r="F120" i="33"/>
  <c r="F42" i="33"/>
  <c r="F21" i="33" s="1"/>
  <c r="F31" i="33"/>
  <c r="E31" i="33" s="1"/>
  <c r="E30" i="33" s="1"/>
  <c r="F34" i="33"/>
  <c r="F46" i="33"/>
  <c r="F30" i="33" l="1"/>
  <c r="F38" i="33"/>
  <c r="F18" i="33"/>
  <c r="F121" i="33"/>
  <c r="F17" i="33" l="1"/>
  <c r="N107" i="33" l="1"/>
  <c r="M107" i="33"/>
  <c r="L107" i="33"/>
  <c r="G107" i="33"/>
  <c r="N83" i="33"/>
  <c r="M83" i="33"/>
  <c r="L83" i="33"/>
  <c r="G83" i="33"/>
  <c r="N75" i="33"/>
  <c r="M75" i="33"/>
  <c r="L75" i="33"/>
  <c r="G75" i="33"/>
  <c r="N67" i="33"/>
  <c r="M67" i="33"/>
  <c r="L67" i="33"/>
  <c r="G67" i="33"/>
  <c r="N63" i="33"/>
  <c r="M63" i="33" s="1"/>
  <c r="N62" i="33"/>
  <c r="E62" i="33" s="1"/>
  <c r="N61" i="33"/>
  <c r="E61" i="33" s="1"/>
  <c r="N60" i="33"/>
  <c r="M60" i="33" s="1"/>
  <c r="G59" i="33"/>
  <c r="N46" i="33"/>
  <c r="M46" i="33"/>
  <c r="L46" i="33"/>
  <c r="N38" i="33"/>
  <c r="M38" i="33"/>
  <c r="L38" i="33"/>
  <c r="N30" i="33"/>
  <c r="M30" i="33"/>
  <c r="L30" i="33"/>
  <c r="G30" i="33"/>
  <c r="E26" i="33"/>
  <c r="E22" i="33" s="1"/>
  <c r="N22" i="33"/>
  <c r="M22" i="33"/>
  <c r="N21" i="33"/>
  <c r="M21" i="33"/>
  <c r="L21" i="33"/>
  <c r="G21" i="33"/>
  <c r="N20" i="33"/>
  <c r="M20" i="33"/>
  <c r="L20" i="33"/>
  <c r="N19" i="33"/>
  <c r="M19" i="33"/>
  <c r="L19" i="33"/>
  <c r="N18" i="33"/>
  <c r="M18" i="33"/>
  <c r="L18" i="33"/>
  <c r="G18" i="33"/>
  <c r="N55" i="33" l="1"/>
  <c r="E18" i="33"/>
  <c r="E19" i="33"/>
  <c r="E20" i="33"/>
  <c r="L60" i="33"/>
  <c r="M55" i="33"/>
  <c r="G17" i="33"/>
  <c r="M17" i="33"/>
  <c r="N17" i="33"/>
  <c r="M119" i="33"/>
  <c r="N57" i="33"/>
  <c r="N121" i="33" s="1"/>
  <c r="N58" i="33"/>
  <c r="N122" i="33" s="1"/>
  <c r="M56" i="33"/>
  <c r="M120" i="33" s="1"/>
  <c r="N119" i="33"/>
  <c r="N56" i="33"/>
  <c r="L17" i="33"/>
  <c r="G120" i="33"/>
  <c r="G121" i="33"/>
  <c r="E21" i="33"/>
  <c r="N59" i="33"/>
  <c r="L55" i="33"/>
  <c r="M57" i="33"/>
  <c r="L63" i="33"/>
  <c r="M58" i="33"/>
  <c r="M122" i="33" s="1"/>
  <c r="M59" i="33"/>
  <c r="E17" i="33" l="1"/>
  <c r="L59" i="33"/>
  <c r="L56" i="33"/>
  <c r="E56" i="33" s="1"/>
  <c r="N120" i="33"/>
  <c r="N118" i="33" s="1"/>
  <c r="N54" i="33"/>
  <c r="L119" i="33"/>
  <c r="L58" i="33"/>
  <c r="L122" i="33" s="1"/>
  <c r="M54" i="33"/>
  <c r="M121" i="33"/>
  <c r="M118" i="33" s="1"/>
  <c r="L57" i="33"/>
  <c r="E57" i="33" s="1"/>
  <c r="G60" i="33"/>
  <c r="F60" i="33" s="1"/>
  <c r="E60" i="33" s="1"/>
  <c r="L120" i="33" l="1"/>
  <c r="L121" i="33"/>
  <c r="F55" i="33"/>
  <c r="E55" i="33" s="1"/>
  <c r="E119" i="33" s="1"/>
  <c r="L54" i="33"/>
  <c r="G63" i="33"/>
  <c r="G55" i="33"/>
  <c r="L118" i="33"/>
  <c r="F63" i="33" l="1"/>
  <c r="F59" i="33" s="1"/>
  <c r="E63" i="33"/>
  <c r="E59" i="33" s="1"/>
  <c r="F119" i="33"/>
  <c r="E120" i="33"/>
  <c r="G58" i="33"/>
  <c r="F58" i="33" s="1"/>
  <c r="F122" i="33" s="1"/>
  <c r="E121" i="33"/>
  <c r="G119" i="33"/>
  <c r="G54" i="33" l="1"/>
  <c r="F118" i="33"/>
  <c r="F54" i="33"/>
  <c r="G122" i="33"/>
  <c r="G118" i="33" s="1"/>
  <c r="E58" i="33"/>
  <c r="E122" i="33" s="1"/>
  <c r="E54" i="33" l="1"/>
  <c r="E118" i="33" s="1"/>
</calcChain>
</file>

<file path=xl/sharedStrings.xml><?xml version="1.0" encoding="utf-8"?>
<sst xmlns="http://schemas.openxmlformats.org/spreadsheetml/2006/main" count="457" uniqueCount="150">
  <si>
    <t>Всего</t>
  </si>
  <si>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</si>
  <si>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</si>
  <si>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</si>
  <si>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</si>
  <si>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</si>
  <si>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</si>
  <si>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</si>
  <si>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</si>
  <si>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</si>
  <si>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</si>
  <si>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</si>
  <si>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 xml:space="preserve">Средства бюджета городского округа Домодедово   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</si>
  <si>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</si>
  <si>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</si>
  <si>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</si>
  <si>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</si>
  <si>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</si>
  <si>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</si>
  <si>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1</t>
  </si>
  <si>
    <t xml:space="preserve">       2023 год</t>
  </si>
  <si>
    <t xml:space="preserve">       2024 год</t>
  </si>
  <si>
    <t xml:space="preserve">1.4. </t>
  </si>
  <si>
    <t xml:space="preserve">2.3. </t>
  </si>
  <si>
    <t xml:space="preserve">2.4. </t>
  </si>
  <si>
    <t>0</t>
  </si>
  <si>
    <t xml:space="preserve">       2025 год</t>
  </si>
  <si>
    <t xml:space="preserve">       2026 год</t>
  </si>
  <si>
    <t xml:space="preserve">       2027 год</t>
  </si>
  <si>
    <t>Основное мероприятие F2. Формирование комфортной городской среды</t>
  </si>
  <si>
    <t>Мероприятие F2.02. 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</si>
  <si>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2023-2027</t>
  </si>
  <si>
    <t>Мероприятие F2.03. 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</si>
  <si>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Основное мероприятие 01 Благоустройство общественных территорий муниципальных образований Московской области</t>
  </si>
  <si>
    <t>Мероприятие 01.01. Изготовление и установка стел</t>
  </si>
  <si>
    <t>Мероприятие 01.02. Благоустройство лесопарковых зон</t>
  </si>
  <si>
    <t>Мероприятие F2.01. Реализация программ формирования современной городской среды в части благоустройства общественных территорий</t>
  </si>
  <si>
    <t>Мероприятие F2.04. Благоустройство общественных территорий в малых городах и исторических поселениях победителях Всероссийского конкурса лучших проектов создания комфортной городской среды</t>
  </si>
  <si>
    <t xml:space="preserve">Мероприятие 01.03 Обустройство и установка детских, игровых площадок на территории муниципальных образований </t>
  </si>
  <si>
    <t>Мероприятие 01.21. 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</si>
  <si>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ед.</t>
  </si>
  <si>
    <t>-</t>
  </si>
  <si>
    <t>X</t>
  </si>
  <si>
    <t>2</t>
  </si>
  <si>
    <t>Управление ЖКХ городского округа Домодедово</t>
  </si>
  <si>
    <t>Х</t>
  </si>
  <si>
    <t xml:space="preserve">Приложение  № 1 к постановлению Администрации городского округа Домодедово </t>
  </si>
  <si>
    <t xml:space="preserve">«О внесении изменений в муниципальную программу городского округа Домодедово   </t>
  </si>
  <si>
    <t>»</t>
  </si>
  <si>
    <t>«Формирование современной комфортной городской среды»,</t>
  </si>
  <si>
    <t>от 31.10.2022 № 3300»</t>
  </si>
  <si>
    <t>утвержденную постановлением Администрации  городского округа Домодедово</t>
  </si>
  <si>
    <t>7.1. Перечень мероприятий подпрограммы  I «Комфортная городская среда»</t>
  </si>
  <si>
    <t xml:space="preserve">Благоустроены скверы, ед. </t>
  </si>
  <si>
    <t xml:space="preserve">Внебюджетные средства    </t>
  </si>
  <si>
    <t>Изготовлено и установлено стел</t>
  </si>
  <si>
    <t>Благоустроены лесопарковые зоны, ед.</t>
  </si>
  <si>
    <t>Установлены детские игровые площадки, ед.</t>
  </si>
  <si>
    <t>3</t>
  </si>
  <si>
    <t>Установлены детские, игровые площадки за счет средств городского округа Домодедово, ед.</t>
  </si>
  <si>
    <t>Подготовлено асфальтобетонное покрытие под детские, игровые площадки, ед.</t>
  </si>
  <si>
    <t>Итого по подпрограмме I:</t>
  </si>
  <si>
    <t>«Формирование современной комфортной городской среды» ,</t>
  </si>
  <si>
    <r>
      <t>от 31.10.2022 № 3300</t>
    </r>
    <r>
      <rPr>
        <b/>
        <sz val="10"/>
        <rFont val="Times New Roman"/>
        <family val="1"/>
        <charset val="204"/>
      </rPr>
      <t xml:space="preserve">» </t>
    </r>
  </si>
  <si>
    <r>
      <rPr>
        <sz val="14"/>
        <rFont val="Times New Roman"/>
        <family val="1"/>
        <charset val="204"/>
      </rPr>
      <t>«</t>
    </r>
    <r>
      <rPr>
        <b/>
        <sz val="14"/>
        <rFont val="Times New Roman"/>
        <family val="1"/>
        <charset val="204"/>
      </rPr>
      <t>4. Целевые показатели муниципальной  программы городского округа Домодедово</t>
    </r>
  </si>
  <si>
    <t xml:space="preserve">«Формирование современной комфортной городской среды» </t>
  </si>
  <si>
    <t>№п/п</t>
  </si>
  <si>
    <t>Наименование 
целевых показателей</t>
  </si>
  <si>
    <t>Тип показателя</t>
  </si>
  <si>
    <t>Единица измерения</t>
  </si>
  <si>
    <t xml:space="preserve">Базовое значение </t>
  </si>
  <si>
    <t>Планируемое значение показателя по годам реализации программы</t>
  </si>
  <si>
    <t>Ответсвенный за достижение показателя</t>
  </si>
  <si>
    <t xml:space="preserve">Номер подпрограммы, мероприятий, оказывающих влияние на достижение показателя
(Y.ХХ.ZZ) 
</t>
  </si>
  <si>
    <t>2023 год</t>
  </si>
  <si>
    <t>2024 год</t>
  </si>
  <si>
    <t>2025 год</t>
  </si>
  <si>
    <t>2026 год</t>
  </si>
  <si>
    <t>2027 год</t>
  </si>
  <si>
    <t>1. Повышение качества и комфорта городской среды в городском округе Домодедово</t>
  </si>
  <si>
    <t>Количество благоустроенных общественных территорий</t>
  </si>
  <si>
    <t>Приоритетный,
Региональный проект «Формирование комфортной городской среды (Московская область)»</t>
  </si>
  <si>
    <t>единица</t>
  </si>
  <si>
    <t xml:space="preserve">Управление ЖКХ городского округа Домодедово </t>
  </si>
  <si>
    <t xml:space="preserve">Количество установленных детских, игровых площадок
</t>
  </si>
  <si>
    <t>Приоритетный,
Отраслевой показатель</t>
  </si>
  <si>
    <t xml:space="preserve">1.01.03, 1.01.21
</t>
  </si>
  <si>
    <t>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</t>
  </si>
  <si>
    <t>1.F2.04</t>
  </si>
  <si>
    <t>2. Создание благоприятных условий для проживания и отдыха населения в городском округе Домодедово</t>
  </si>
  <si>
    <t>кв.метр</t>
  </si>
  <si>
    <t>2.01.01</t>
  </si>
  <si>
    <t>2.01.02</t>
  </si>
  <si>
    <t xml:space="preserve">Отраслевой показатель
</t>
  </si>
  <si>
    <t>2.01.04</t>
  </si>
  <si>
    <t>Отраслевой показатель</t>
  </si>
  <si>
    <t>2.01.17</t>
  </si>
  <si>
    <t>2.01.16, 2.01.18</t>
  </si>
  <si>
    <t xml:space="preserve">Замена детских игровых площадок </t>
  </si>
  <si>
    <t xml:space="preserve"> 2.01.21, 2.01.22</t>
  </si>
  <si>
    <t>2.01.23</t>
  </si>
  <si>
    <t>Количество многоквартирных домов, в которых проведен капитальный ремонт</t>
  </si>
  <si>
    <t xml:space="preserve">Муниципальный показатель
</t>
  </si>
  <si>
    <t>2.02.01</t>
  </si>
  <si>
    <t>Количество отремонтированных подъездов в многоквартирных домах</t>
  </si>
  <si>
    <t>2.03.01</t>
  </si>
  <si>
    <t>Уровень освещенности территорий общественного пользования в пределах городской черты на конец года, не менее</t>
  </si>
  <si>
    <t>процент</t>
  </si>
  <si>
    <t>1.01.04</t>
  </si>
  <si>
    <t>Уровень освещенности территорий общественного пользования вне пределов городской черты на конец года, не менее</t>
  </si>
  <si>
    <t>В том числе:</t>
  </si>
  <si>
    <t>12 месяцев</t>
  </si>
  <si>
    <t>Итого 
2024 год</t>
  </si>
  <si>
    <t>1 квартал</t>
  </si>
  <si>
    <t>1 полугодие</t>
  </si>
  <si>
    <t>9 месяцев</t>
  </si>
  <si>
    <t xml:space="preserve">Мероприятие 01.04.
Мероприятие в рамках ГП МО - Устройство систем наружного освещения в рамках реализации проекта "Светлый город"
</t>
  </si>
  <si>
    <t>Выполнен ремонт асфальтового покрытия дворовых территорий</t>
  </si>
  <si>
    <t>Устранены дефекты асфальтового покрытия дворовых территорий, в том числе проездов на дворовые территории, в том числе внутриквартальных проездов, в рамках проведения ямочного ремонта</t>
  </si>
  <si>
    <t>Созданы и отремонтированы пешеходные коммуникации</t>
  </si>
  <si>
    <t>Приобретена коммунальная техника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</si>
  <si>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территориях которых реализуются проекты по созданию комфортной городской среды</t>
  </si>
  <si>
    <t xml:space="preserve">Приоритетный
Региональный проект «Формирование комфортной городской среды (Московская область)»
</t>
  </si>
  <si>
    <t>Обеспечено содержание дворовых территорий и общественных пространств за счет бюджетных средств</t>
  </si>
  <si>
    <t>Установка шкафов управления наружным освещением</t>
  </si>
  <si>
    <t>Модернизация детских, игровых площадок, установленных ранее с привлечением средств бюджета Московской области</t>
  </si>
  <si>
    <t xml:space="preserve">Приоритетный
Отраслевой показатель
</t>
  </si>
  <si>
    <t>Тыс. квадратных метров</t>
  </si>
  <si>
    <t>Благоустроены общественные территории, ед.</t>
  </si>
  <si>
    <t xml:space="preserve">Благоустроены общественные территории, ед. </t>
  </si>
  <si>
    <t>Реализованы проекты создания комфортной городской среды согласно приложению «Перечень мероприятий по обеспечению реализации проектов-победителей Всероссийского конкурса лучших проектов создания комфортной городской среды» к соглашению о предоставлении иного межбюджетного трансферта между Министерством благоустройства Московской области и муниципальным образованием Московской области в срок, установленный «Графиком выполнения мероприятий получателя иного межбюджетного трансферта – победителя Всероссийского конкурса лучших проектов создания комфортной городской среды, включающей в том числе информацию по проектированию, строительству (ремонту, реконструкции) и вводу в эксплуатацию объектов капитального строительства, сроки выполнения по каждому этапу», ед.</t>
  </si>
  <si>
    <t>Замена неэнергоэффективных светильников наружного освещения</t>
  </si>
  <si>
    <t>На территориях общественного пользования в пределах городской чертыи вне городской черты повышен уровень освещенности, ед.</t>
  </si>
  <si>
    <t xml:space="preserve">1.F2.01, 1.F2.02, 1.F2.03, 1.F2.04, 1.01.01, 1.01.02, 1.01.03, 1.01.04, 2.01.03 </t>
  </si>
  <si>
    <t>2.F2.01</t>
  </si>
  <si>
    <t>2.01.20</t>
  </si>
  <si>
    <t>2.01.30</t>
  </si>
  <si>
    <t>30</t>
  </si>
  <si>
    <t>Созданы и отремонтированы пешеходные коммуникации за счет средств городского округа Домодедово  Московской области</t>
  </si>
  <si>
    <t>Благоустроены дворовые территории за счет средств городского округа Домодедово Московской области</t>
  </si>
  <si>
    <t xml:space="preserve">1.3. </t>
  </si>
  <si>
    <t xml:space="preserve">2.5. </t>
  </si>
  <si>
    <t xml:space="preserve">2.6. </t>
  </si>
  <si>
    <t>7. Подпрограмма  I "Комфортная городская среда"</t>
  </si>
  <si>
    <t xml:space="preserve">Мероприятие 01.20.
Благоустройство общественных территорий муниципальных образований Московской области (за исключением мероприятий по содержанию территорий)
</t>
  </si>
  <si>
    <t>1.F2.01, 1.F2.02, 1.F2.03, 1.01.01, 1.01.02, 1.01.20</t>
  </si>
  <si>
    <t xml:space="preserve">Приложение  № 3 к постановлению Администрации городского округа Домодедово </t>
  </si>
  <si>
    <t>Мероприятие 01.12. Возмещение затрат, связанных с выполнением работ по благоустройству территорий общего пользования муниципальных образований Московской области</t>
  </si>
  <si>
    <t>Количество территорий общего пользования, в отношении которых завершены работы по благоустройству и осуществлено предоставление иного межбюджетного трансферта, ед.</t>
  </si>
  <si>
    <t>от  26.03.2024 № 1388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</si>
</sst>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_₽"/>
  </numFmts>
  <fonts count="19" x14ac:knownFonts="1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>
      <protection locked="0"/>
    </xf>
    <xf numFmtId="0" fontId="6" fillId="0" borderId="0"/>
  </cellStyleXfs>
  <cellXfs count="177">
    <xf numFmtId="0" fontId="0" fillId="0" borderId="0" xfId="0"/>
    <xf numFmtId="0" fontId="8" fillId="0" borderId="0" xfId="0" applyFont="1" applyFill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7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4" fontId="6" fillId="0" borderId="0" xfId="0" applyNumberFormat="1" applyFont="1" applyFill="1"/>
    <xf numFmtId="2" fontId="6" fillId="0" borderId="0" xfId="0" applyNumberFormat="1" applyFont="1" applyFill="1"/>
    <xf numFmtId="0" fontId="2" fillId="0" borderId="0" xfId="0" applyFont="1" applyFill="1"/>
    <xf numFmtId="0" fontId="9" fillId="0" borderId="0" xfId="0" applyFont="1" applyFill="1"/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1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vertical="top" wrapText="1"/>
    </xf>
    <xf numFmtId="39" fontId="1" fillId="0" borderId="1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16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="70" zoomScaleNormal="100" zoomScaleSheetLayoutView="70" workbookViewId="0">
      <selection activeCell="B3" sqref="B3"/>
    </sheetView>
  </sheetViews>
  <sheetFormatPr defaultColWidth="9.140625" defaultRowHeight="15.75" x14ac:dyDescent="0.25"/>
  <cols>
    <col min="1" max="1" width="9.140625" style="8"/>
    <col min="2" max="2" width="44.42578125" style="16" customWidth="1"/>
    <col min="3" max="3" width="25.140625" style="64" customWidth="1"/>
    <col min="4" max="4" width="12" style="16" customWidth="1"/>
    <col min="5" max="5" width="12.42578125" style="16" customWidth="1"/>
    <col min="6" max="10" width="10" style="16" customWidth="1"/>
    <col min="11" max="11" width="17.85546875" style="16" customWidth="1"/>
    <col min="12" max="12" width="29.42578125" style="16" customWidth="1"/>
    <col min="13" max="16384" width="9.140625" style="1"/>
  </cols>
  <sheetData>
    <row r="1" spans="1:12" x14ac:dyDescent="0.25">
      <c r="L1" s="29" t="s">
        <v>46</v>
      </c>
    </row>
    <row r="2" spans="1:12" x14ac:dyDescent="0.25">
      <c r="L2" s="29"/>
    </row>
    <row r="3" spans="1:12" x14ac:dyDescent="0.25">
      <c r="L3" s="29" t="s">
        <v>149</v>
      </c>
    </row>
    <row r="4" spans="1:12" x14ac:dyDescent="0.25">
      <c r="L4" s="29"/>
    </row>
    <row r="5" spans="1:12" x14ac:dyDescent="0.25">
      <c r="L5" s="28" t="s">
        <v>47</v>
      </c>
    </row>
    <row r="6" spans="1:12" x14ac:dyDescent="0.25">
      <c r="L6" s="28" t="s">
        <v>62</v>
      </c>
    </row>
    <row r="7" spans="1:12" x14ac:dyDescent="0.25">
      <c r="L7" s="30" t="s">
        <v>51</v>
      </c>
    </row>
    <row r="8" spans="1:12" x14ac:dyDescent="0.25">
      <c r="L8" s="30" t="s">
        <v>63</v>
      </c>
    </row>
    <row r="9" spans="1:12" x14ac:dyDescent="0.25">
      <c r="L9" s="29"/>
    </row>
    <row r="10" spans="1:12" s="35" customFormat="1" ht="18.75" x14ac:dyDescent="0.2">
      <c r="A10" s="94" t="s">
        <v>64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s="35" customFormat="1" ht="18.75" x14ac:dyDescent="0.2">
      <c r="A11" s="94" t="s">
        <v>65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6.5" thickBot="1" x14ac:dyDescent="0.3">
      <c r="A12" s="36"/>
      <c r="B12" s="37"/>
      <c r="C12" s="65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2">
      <c r="A13" s="95" t="s">
        <v>66</v>
      </c>
      <c r="B13" s="97" t="s">
        <v>67</v>
      </c>
      <c r="C13" s="97" t="s">
        <v>68</v>
      </c>
      <c r="D13" s="97" t="s">
        <v>69</v>
      </c>
      <c r="E13" s="97" t="s">
        <v>70</v>
      </c>
      <c r="F13" s="97" t="s">
        <v>71</v>
      </c>
      <c r="G13" s="97"/>
      <c r="H13" s="97"/>
      <c r="I13" s="97"/>
      <c r="J13" s="97"/>
      <c r="K13" s="99" t="s">
        <v>72</v>
      </c>
      <c r="L13" s="101" t="s">
        <v>73</v>
      </c>
    </row>
    <row r="14" spans="1:12" ht="15" x14ac:dyDescent="0.2">
      <c r="A14" s="96"/>
      <c r="B14" s="98"/>
      <c r="C14" s="98"/>
      <c r="D14" s="98"/>
      <c r="E14" s="98"/>
      <c r="F14" s="38" t="s">
        <v>74</v>
      </c>
      <c r="G14" s="38" t="s">
        <v>75</v>
      </c>
      <c r="H14" s="38" t="s">
        <v>76</v>
      </c>
      <c r="I14" s="38" t="s">
        <v>77</v>
      </c>
      <c r="J14" s="38" t="s">
        <v>78</v>
      </c>
      <c r="K14" s="100"/>
      <c r="L14" s="102"/>
    </row>
    <row r="15" spans="1:12" x14ac:dyDescent="0.2">
      <c r="A15" s="39"/>
      <c r="B15" s="40">
        <v>2</v>
      </c>
      <c r="C15" s="63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1">
        <v>12</v>
      </c>
    </row>
    <row r="16" spans="1:12" x14ac:dyDescent="0.2">
      <c r="A16" s="84" t="s">
        <v>79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</row>
    <row r="17" spans="1:12" ht="66.75" customHeight="1" x14ac:dyDescent="0.2">
      <c r="A17" s="39">
        <v>1</v>
      </c>
      <c r="B17" s="42" t="s">
        <v>80</v>
      </c>
      <c r="C17" s="43" t="s">
        <v>81</v>
      </c>
      <c r="D17" s="44" t="s">
        <v>82</v>
      </c>
      <c r="E17" s="72" t="s">
        <v>19</v>
      </c>
      <c r="F17" s="72" t="s">
        <v>43</v>
      </c>
      <c r="G17" s="72" t="s">
        <v>19</v>
      </c>
      <c r="H17" s="72" t="s">
        <v>19</v>
      </c>
      <c r="I17" s="72" t="s">
        <v>19</v>
      </c>
      <c r="J17" s="72" t="s">
        <v>25</v>
      </c>
      <c r="K17" s="92" t="s">
        <v>83</v>
      </c>
      <c r="L17" s="45" t="s">
        <v>145</v>
      </c>
    </row>
    <row r="18" spans="1:12" ht="31.5" customHeight="1" x14ac:dyDescent="0.2">
      <c r="A18" s="39">
        <v>2</v>
      </c>
      <c r="B18" s="42" t="s">
        <v>84</v>
      </c>
      <c r="C18" s="43" t="s">
        <v>85</v>
      </c>
      <c r="D18" s="44" t="s">
        <v>82</v>
      </c>
      <c r="E18" s="44">
        <v>2</v>
      </c>
      <c r="F18" s="44">
        <v>3</v>
      </c>
      <c r="G18" s="44">
        <v>0</v>
      </c>
      <c r="H18" s="72" t="s">
        <v>25</v>
      </c>
      <c r="I18" s="72" t="s">
        <v>25</v>
      </c>
      <c r="J18" s="72" t="s">
        <v>25</v>
      </c>
      <c r="K18" s="103"/>
      <c r="L18" s="46" t="s">
        <v>86</v>
      </c>
    </row>
    <row r="19" spans="1:12" ht="78.75" x14ac:dyDescent="0.2">
      <c r="A19" s="39">
        <v>3</v>
      </c>
      <c r="B19" s="42" t="s">
        <v>87</v>
      </c>
      <c r="C19" s="43" t="s">
        <v>81</v>
      </c>
      <c r="D19" s="44" t="s">
        <v>82</v>
      </c>
      <c r="E19" s="44">
        <v>0</v>
      </c>
      <c r="F19" s="44">
        <v>0</v>
      </c>
      <c r="G19" s="44">
        <v>0</v>
      </c>
      <c r="H19" s="72" t="s">
        <v>25</v>
      </c>
      <c r="I19" s="72" t="s">
        <v>25</v>
      </c>
      <c r="J19" s="72" t="s">
        <v>25</v>
      </c>
      <c r="K19" s="103"/>
      <c r="L19" s="46" t="s">
        <v>88</v>
      </c>
    </row>
    <row r="20" spans="1:12" ht="47.25" x14ac:dyDescent="0.2">
      <c r="A20" s="39">
        <v>4</v>
      </c>
      <c r="B20" s="42" t="s">
        <v>106</v>
      </c>
      <c r="C20" s="43" t="s">
        <v>85</v>
      </c>
      <c r="D20" s="44" t="s">
        <v>107</v>
      </c>
      <c r="E20" s="44">
        <v>98.76</v>
      </c>
      <c r="F20" s="44">
        <v>98.76</v>
      </c>
      <c r="G20" s="44">
        <v>98.76</v>
      </c>
      <c r="H20" s="72" t="s">
        <v>25</v>
      </c>
      <c r="I20" s="72" t="s">
        <v>25</v>
      </c>
      <c r="J20" s="72" t="s">
        <v>25</v>
      </c>
      <c r="K20" s="103"/>
      <c r="L20" s="46" t="s">
        <v>108</v>
      </c>
    </row>
    <row r="21" spans="1:12" ht="47.25" x14ac:dyDescent="0.2">
      <c r="A21" s="39">
        <v>5</v>
      </c>
      <c r="B21" s="42" t="s">
        <v>109</v>
      </c>
      <c r="C21" s="43" t="s">
        <v>85</v>
      </c>
      <c r="D21" s="44" t="s">
        <v>107</v>
      </c>
      <c r="E21" s="44">
        <v>96.82</v>
      </c>
      <c r="F21" s="44">
        <v>96.82</v>
      </c>
      <c r="G21" s="44">
        <v>96.94</v>
      </c>
      <c r="H21" s="74" t="s">
        <v>25</v>
      </c>
      <c r="I21" s="74" t="s">
        <v>25</v>
      </c>
      <c r="J21" s="74" t="s">
        <v>25</v>
      </c>
      <c r="K21" s="103"/>
      <c r="L21" s="46" t="s">
        <v>108</v>
      </c>
    </row>
    <row r="22" spans="1:12" ht="111.75" customHeight="1" x14ac:dyDescent="0.2">
      <c r="A22" s="39">
        <v>6</v>
      </c>
      <c r="B22" s="73" t="s">
        <v>121</v>
      </c>
      <c r="C22" s="43" t="s">
        <v>122</v>
      </c>
      <c r="D22" s="44" t="s">
        <v>107</v>
      </c>
      <c r="E22" s="44" t="s">
        <v>41</v>
      </c>
      <c r="F22" s="44" t="s">
        <v>41</v>
      </c>
      <c r="G22" s="44">
        <v>30</v>
      </c>
      <c r="H22" s="81" t="s">
        <v>137</v>
      </c>
      <c r="I22" s="81" t="s">
        <v>137</v>
      </c>
      <c r="J22" s="81" t="s">
        <v>137</v>
      </c>
      <c r="K22" s="103"/>
      <c r="L22" s="46" t="s">
        <v>133</v>
      </c>
    </row>
    <row r="23" spans="1:12" ht="16.5" thickBot="1" x14ac:dyDescent="0.25">
      <c r="A23" s="87" t="s">
        <v>89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9"/>
    </row>
    <row r="24" spans="1:12" ht="31.5" x14ac:dyDescent="0.2">
      <c r="A24" s="47">
        <v>1</v>
      </c>
      <c r="B24" s="48" t="s">
        <v>117</v>
      </c>
      <c r="C24" s="49" t="s">
        <v>85</v>
      </c>
      <c r="D24" s="50" t="s">
        <v>82</v>
      </c>
      <c r="E24" s="51">
        <v>1</v>
      </c>
      <c r="F24" s="52">
        <v>2</v>
      </c>
      <c r="G24" s="51">
        <v>1</v>
      </c>
      <c r="H24" s="51">
        <v>0</v>
      </c>
      <c r="I24" s="51">
        <v>0</v>
      </c>
      <c r="J24" s="51">
        <v>0</v>
      </c>
      <c r="K24" s="90" t="s">
        <v>83</v>
      </c>
      <c r="L24" s="53" t="s">
        <v>134</v>
      </c>
    </row>
    <row r="25" spans="1:12" ht="78.75" x14ac:dyDescent="0.2">
      <c r="A25" s="39">
        <v>2</v>
      </c>
      <c r="B25" s="42" t="s">
        <v>118</v>
      </c>
      <c r="C25" s="43" t="s">
        <v>85</v>
      </c>
      <c r="D25" s="44" t="s">
        <v>90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91"/>
      <c r="L25" s="54" t="s">
        <v>91</v>
      </c>
    </row>
    <row r="26" spans="1:12" ht="31.5" x14ac:dyDescent="0.2">
      <c r="A26" s="39">
        <v>3</v>
      </c>
      <c r="B26" s="42" t="s">
        <v>119</v>
      </c>
      <c r="C26" s="43" t="s">
        <v>85</v>
      </c>
      <c r="D26" s="44" t="s">
        <v>82</v>
      </c>
      <c r="E26" s="44">
        <v>0</v>
      </c>
      <c r="F26" s="55">
        <v>4</v>
      </c>
      <c r="G26" s="44">
        <v>2</v>
      </c>
      <c r="H26" s="44">
        <v>0</v>
      </c>
      <c r="I26" s="44">
        <v>0</v>
      </c>
      <c r="J26" s="44">
        <v>0</v>
      </c>
      <c r="K26" s="91"/>
      <c r="L26" s="54" t="s">
        <v>92</v>
      </c>
    </row>
    <row r="27" spans="1:12" ht="25.5" x14ac:dyDescent="0.2">
      <c r="A27" s="39">
        <v>4</v>
      </c>
      <c r="B27" s="42" t="s">
        <v>120</v>
      </c>
      <c r="C27" s="43" t="s">
        <v>93</v>
      </c>
      <c r="D27" s="44" t="s">
        <v>82</v>
      </c>
      <c r="E27" s="56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91"/>
      <c r="L27" s="54" t="s">
        <v>94</v>
      </c>
    </row>
    <row r="28" spans="1:12" ht="47.25" x14ac:dyDescent="0.2">
      <c r="A28" s="57">
        <v>5</v>
      </c>
      <c r="B28" s="58" t="s">
        <v>139</v>
      </c>
      <c r="C28" s="66" t="s">
        <v>95</v>
      </c>
      <c r="D28" s="44" t="s">
        <v>82</v>
      </c>
      <c r="E28" s="56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91"/>
      <c r="L28" s="54" t="s">
        <v>96</v>
      </c>
    </row>
    <row r="29" spans="1:12" ht="47.25" x14ac:dyDescent="0.2">
      <c r="A29" s="39">
        <v>6</v>
      </c>
      <c r="B29" s="73" t="s">
        <v>138</v>
      </c>
      <c r="C29" s="66" t="s">
        <v>95</v>
      </c>
      <c r="D29" s="44" t="s">
        <v>82</v>
      </c>
      <c r="E29" s="56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91"/>
      <c r="L29" s="54" t="s">
        <v>92</v>
      </c>
    </row>
    <row r="30" spans="1:12" ht="47.25" x14ac:dyDescent="0.2">
      <c r="A30" s="57">
        <v>7</v>
      </c>
      <c r="B30" s="73" t="s">
        <v>123</v>
      </c>
      <c r="C30" s="66" t="s">
        <v>95</v>
      </c>
      <c r="D30" s="44" t="s">
        <v>127</v>
      </c>
      <c r="E30" s="56">
        <v>0</v>
      </c>
      <c r="F30" s="80">
        <v>2833.35</v>
      </c>
      <c r="G30" s="80">
        <v>3319.33</v>
      </c>
      <c r="H30" s="80">
        <v>3319.33</v>
      </c>
      <c r="I30" s="80">
        <v>3319.33</v>
      </c>
      <c r="J30" s="80">
        <v>3319.33</v>
      </c>
      <c r="K30" s="91"/>
      <c r="L30" s="46" t="s">
        <v>97</v>
      </c>
    </row>
    <row r="31" spans="1:12" ht="25.5" x14ac:dyDescent="0.2">
      <c r="A31" s="39">
        <v>8</v>
      </c>
      <c r="B31" s="73" t="s">
        <v>98</v>
      </c>
      <c r="C31" s="43" t="s">
        <v>85</v>
      </c>
      <c r="D31" s="44" t="s">
        <v>82</v>
      </c>
      <c r="E31" s="56">
        <v>4</v>
      </c>
      <c r="F31" s="44">
        <v>3</v>
      </c>
      <c r="G31" s="44">
        <v>0</v>
      </c>
      <c r="H31" s="44">
        <v>0</v>
      </c>
      <c r="I31" s="44">
        <v>0</v>
      </c>
      <c r="J31" s="44">
        <v>0</v>
      </c>
      <c r="K31" s="91"/>
      <c r="L31" s="46" t="s">
        <v>135</v>
      </c>
    </row>
    <row r="32" spans="1:12" ht="31.5" x14ac:dyDescent="0.2">
      <c r="A32" s="57">
        <v>9</v>
      </c>
      <c r="B32" s="73" t="s">
        <v>131</v>
      </c>
      <c r="C32" s="43" t="s">
        <v>93</v>
      </c>
      <c r="D32" s="44" t="s">
        <v>82</v>
      </c>
      <c r="E32" s="56">
        <v>0</v>
      </c>
      <c r="F32" s="56">
        <v>3112</v>
      </c>
      <c r="G32" s="56">
        <v>2672</v>
      </c>
      <c r="H32" s="56">
        <v>0</v>
      </c>
      <c r="I32" s="56">
        <v>0</v>
      </c>
      <c r="J32" s="56">
        <v>0</v>
      </c>
      <c r="K32" s="91"/>
      <c r="L32" s="46" t="s">
        <v>99</v>
      </c>
    </row>
    <row r="33" spans="1:12" ht="31.5" x14ac:dyDescent="0.2">
      <c r="A33" s="39">
        <v>10</v>
      </c>
      <c r="B33" s="73" t="s">
        <v>124</v>
      </c>
      <c r="C33" s="43" t="s">
        <v>93</v>
      </c>
      <c r="D33" s="44" t="s">
        <v>82</v>
      </c>
      <c r="E33" s="56">
        <v>0</v>
      </c>
      <c r="F33" s="56">
        <v>10</v>
      </c>
      <c r="G33" s="56">
        <v>81</v>
      </c>
      <c r="H33" s="56">
        <v>0</v>
      </c>
      <c r="I33" s="56">
        <v>0</v>
      </c>
      <c r="J33" s="56">
        <v>0</v>
      </c>
      <c r="K33" s="91"/>
      <c r="L33" s="46" t="s">
        <v>100</v>
      </c>
    </row>
    <row r="34" spans="1:12" ht="33.75" customHeight="1" x14ac:dyDescent="0.2">
      <c r="A34" s="57">
        <v>11</v>
      </c>
      <c r="B34" s="73" t="s">
        <v>101</v>
      </c>
      <c r="C34" s="43" t="s">
        <v>102</v>
      </c>
      <c r="D34" s="44" t="s">
        <v>82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91"/>
      <c r="L34" s="46" t="s">
        <v>103</v>
      </c>
    </row>
    <row r="35" spans="1:12" ht="33" customHeight="1" x14ac:dyDescent="0.2">
      <c r="A35" s="39">
        <v>12</v>
      </c>
      <c r="B35" s="73" t="s">
        <v>104</v>
      </c>
      <c r="C35" s="43" t="s">
        <v>102</v>
      </c>
      <c r="D35" s="44" t="s">
        <v>82</v>
      </c>
      <c r="E35" s="59">
        <v>0</v>
      </c>
      <c r="F35" s="59">
        <v>0</v>
      </c>
      <c r="G35" s="59">
        <v>32</v>
      </c>
      <c r="H35" s="59">
        <v>0</v>
      </c>
      <c r="I35" s="59">
        <v>0</v>
      </c>
      <c r="J35" s="59">
        <v>0</v>
      </c>
      <c r="K35" s="92"/>
      <c r="L35" s="46" t="s">
        <v>105</v>
      </c>
    </row>
    <row r="36" spans="1:12" ht="62.25" customHeight="1" thickBot="1" x14ac:dyDescent="0.25">
      <c r="A36" s="39">
        <v>13</v>
      </c>
      <c r="B36" s="79" t="s">
        <v>125</v>
      </c>
      <c r="C36" s="75" t="s">
        <v>126</v>
      </c>
      <c r="D36" s="76" t="s">
        <v>82</v>
      </c>
      <c r="E36" s="77">
        <v>0</v>
      </c>
      <c r="F36" s="77">
        <v>0</v>
      </c>
      <c r="G36" s="77">
        <v>1</v>
      </c>
      <c r="H36" s="77">
        <v>0</v>
      </c>
      <c r="I36" s="77">
        <v>0</v>
      </c>
      <c r="J36" s="77">
        <v>0</v>
      </c>
      <c r="K36" s="93"/>
      <c r="L36" s="78" t="s">
        <v>136</v>
      </c>
    </row>
    <row r="37" spans="1:12" x14ac:dyDescent="0.25">
      <c r="L37" s="60"/>
    </row>
  </sheetData>
  <mergeCells count="14">
    <mergeCell ref="A16:L16"/>
    <mergeCell ref="A23:L23"/>
    <mergeCell ref="K24:K36"/>
    <mergeCell ref="A10:L10"/>
    <mergeCell ref="A11:L11"/>
    <mergeCell ref="A13:A14"/>
    <mergeCell ref="B13:B14"/>
    <mergeCell ref="C13:C14"/>
    <mergeCell ref="D13:D14"/>
    <mergeCell ref="E13:E14"/>
    <mergeCell ref="F13:J13"/>
    <mergeCell ref="K13:K14"/>
    <mergeCell ref="L13:L14"/>
    <mergeCell ref="K17:K22"/>
  </mergeCells>
  <pageMargins left="0.51181102362204722" right="0.51181102362204722" top="0.55118110236220474" bottom="0.55118110236220474" header="0.31496062992125984" footer="0.31496062992125984"/>
  <pageSetup paperSize="9" scale="6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view="pageBreakPreview" zoomScale="90" zoomScaleNormal="100" zoomScaleSheetLayoutView="90" workbookViewId="0">
      <selection activeCell="G19" sqref="G19:K19"/>
    </sheetView>
  </sheetViews>
  <sheetFormatPr defaultColWidth="9.140625" defaultRowHeight="15.75" customHeight="1" x14ac:dyDescent="0.2"/>
  <cols>
    <col min="1" max="1" width="6.7109375" style="13" customWidth="1"/>
    <col min="2" max="2" width="55.5703125" style="13" customWidth="1"/>
    <col min="3" max="3" width="13.85546875" style="13" customWidth="1"/>
    <col min="4" max="4" width="49.85546875" style="13" customWidth="1"/>
    <col min="5" max="5" width="14.5703125" style="11" customWidth="1"/>
    <col min="6" max="6" width="14.5703125" style="5" customWidth="1"/>
    <col min="7" max="7" width="9.85546875" style="11" customWidth="1"/>
    <col min="8" max="8" width="7.7109375" style="11" customWidth="1"/>
    <col min="9" max="9" width="9.140625" style="11" customWidth="1"/>
    <col min="10" max="11" width="7.7109375" style="11" customWidth="1"/>
    <col min="12" max="12" width="14.7109375" style="5" customWidth="1"/>
    <col min="13" max="13" width="15" style="5" customWidth="1"/>
    <col min="14" max="14" width="12.85546875" style="5" customWidth="1"/>
    <col min="15" max="15" width="21.7109375" style="5" customWidth="1"/>
    <col min="16" max="16" width="18.7109375" style="13" customWidth="1"/>
    <col min="17" max="17" width="13.7109375" style="13" customWidth="1"/>
    <col min="18" max="18" width="9.85546875" style="13" bestFit="1" customWidth="1"/>
    <col min="19" max="19" width="12.5703125" style="13" customWidth="1"/>
    <col min="20" max="16384" width="9.140625" style="13"/>
  </cols>
  <sheetData>
    <row r="1" spans="1:16" s="1" customFormat="1" ht="15.75" customHeight="1" x14ac:dyDescent="0.25">
      <c r="A1" s="8"/>
      <c r="B1" s="16"/>
      <c r="C1" s="16"/>
      <c r="D1" s="16"/>
      <c r="E1" s="16"/>
      <c r="G1" s="16"/>
      <c r="H1" s="16"/>
      <c r="I1" s="16"/>
      <c r="J1" s="16"/>
      <c r="K1" s="16"/>
      <c r="O1" s="29" t="s">
        <v>146</v>
      </c>
    </row>
    <row r="2" spans="1:16" s="1" customFormat="1" ht="15.75" customHeight="1" x14ac:dyDescent="0.25">
      <c r="A2" s="8"/>
      <c r="B2" s="16"/>
      <c r="C2" s="16"/>
      <c r="D2" s="16"/>
      <c r="E2" s="16"/>
      <c r="G2" s="16"/>
      <c r="H2" s="16"/>
      <c r="I2" s="16"/>
      <c r="J2" s="16"/>
      <c r="K2" s="16"/>
      <c r="O2" s="29"/>
    </row>
    <row r="3" spans="1:16" s="1" customFormat="1" ht="15.75" customHeight="1" x14ac:dyDescent="0.25">
      <c r="A3" s="8"/>
      <c r="B3" s="16"/>
      <c r="C3" s="16"/>
      <c r="D3" s="16"/>
      <c r="E3" s="16"/>
      <c r="G3" s="16"/>
      <c r="H3" s="16"/>
      <c r="I3" s="16"/>
      <c r="J3" s="16"/>
      <c r="K3" s="16"/>
      <c r="O3" s="29" t="s">
        <v>149</v>
      </c>
    </row>
    <row r="4" spans="1:16" s="1" customFormat="1" ht="15.75" customHeight="1" x14ac:dyDescent="0.25">
      <c r="A4" s="8"/>
      <c r="B4" s="16"/>
      <c r="C4" s="16"/>
      <c r="D4" s="16"/>
      <c r="E4" s="16"/>
      <c r="G4" s="16"/>
      <c r="H4" s="16"/>
      <c r="I4" s="16"/>
      <c r="J4" s="16"/>
      <c r="K4" s="16"/>
      <c r="O4" s="29"/>
    </row>
    <row r="5" spans="1:16" s="1" customFormat="1" ht="15.75" customHeight="1" x14ac:dyDescent="0.25">
      <c r="A5" s="8"/>
      <c r="B5" s="16"/>
      <c r="C5" s="16"/>
      <c r="D5" s="16"/>
      <c r="E5" s="16"/>
      <c r="G5" s="16"/>
      <c r="H5" s="16"/>
      <c r="I5" s="16"/>
      <c r="J5" s="16"/>
      <c r="K5" s="16"/>
      <c r="O5" s="28" t="s">
        <v>47</v>
      </c>
    </row>
    <row r="6" spans="1:16" s="1" customFormat="1" ht="15.75" customHeight="1" x14ac:dyDescent="0.25">
      <c r="A6" s="8"/>
      <c r="B6" s="16"/>
      <c r="C6" s="16"/>
      <c r="D6" s="16"/>
      <c r="E6" s="16"/>
      <c r="G6" s="16"/>
      <c r="H6" s="16"/>
      <c r="I6" s="16"/>
      <c r="J6" s="16"/>
      <c r="K6" s="16"/>
      <c r="O6" s="28" t="s">
        <v>49</v>
      </c>
    </row>
    <row r="7" spans="1:16" s="1" customFormat="1" ht="15.75" customHeight="1" x14ac:dyDescent="0.25">
      <c r="A7" s="8"/>
      <c r="B7" s="16"/>
      <c r="C7" s="16"/>
      <c r="D7" s="16"/>
      <c r="E7" s="16"/>
      <c r="G7" s="16"/>
      <c r="H7" s="16"/>
      <c r="I7" s="16"/>
      <c r="J7" s="16"/>
      <c r="K7" s="16"/>
      <c r="O7" s="30" t="s">
        <v>51</v>
      </c>
    </row>
    <row r="8" spans="1:16" s="1" customFormat="1" ht="15.75" customHeight="1" x14ac:dyDescent="0.25">
      <c r="A8" s="8"/>
      <c r="B8" s="16"/>
      <c r="C8" s="16"/>
      <c r="D8" s="16"/>
      <c r="E8" s="16"/>
      <c r="G8" s="16"/>
      <c r="H8" s="16"/>
      <c r="I8" s="16"/>
      <c r="J8" s="16"/>
      <c r="K8" s="16"/>
      <c r="O8" s="30" t="s">
        <v>50</v>
      </c>
    </row>
    <row r="9" spans="1:16" s="1" customFormat="1" ht="15.75" customHeight="1" x14ac:dyDescent="0.25">
      <c r="A9" s="8"/>
      <c r="B9" s="16"/>
      <c r="C9" s="16"/>
      <c r="D9" s="16"/>
      <c r="E9" s="16"/>
      <c r="G9" s="16"/>
      <c r="H9" s="16"/>
      <c r="I9" s="16"/>
      <c r="J9" s="16"/>
      <c r="K9" s="16"/>
      <c r="O9" s="30"/>
    </row>
    <row r="10" spans="1:16" s="1" customFormat="1" x14ac:dyDescent="0.2">
      <c r="A10" s="104" t="s">
        <v>143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s="12" customFormat="1" ht="15.75" customHeight="1" x14ac:dyDescent="0.2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6" ht="15.75" customHeight="1" x14ac:dyDescent="0.2">
      <c r="A12" s="104" t="s">
        <v>52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6" s="12" customFormat="1" ht="15.75" customHeight="1" x14ac:dyDescent="0.2">
      <c r="A13" s="7"/>
      <c r="B13" s="7"/>
      <c r="C13" s="7"/>
      <c r="D13" s="7"/>
      <c r="E13" s="9"/>
      <c r="F13" s="4"/>
      <c r="G13" s="9"/>
      <c r="H13" s="9"/>
      <c r="I13" s="9"/>
      <c r="J13" s="9"/>
      <c r="K13" s="9"/>
      <c r="L13" s="4"/>
      <c r="M13" s="4"/>
      <c r="N13" s="4"/>
      <c r="O13" s="4"/>
    </row>
    <row r="14" spans="1:16" ht="15.75" customHeight="1" x14ac:dyDescent="0.2">
      <c r="A14" s="110" t="s">
        <v>3</v>
      </c>
      <c r="B14" s="110" t="s">
        <v>13</v>
      </c>
      <c r="C14" s="110" t="s">
        <v>14</v>
      </c>
      <c r="D14" s="110" t="s">
        <v>6</v>
      </c>
      <c r="E14" s="167" t="s">
        <v>15</v>
      </c>
      <c r="F14" s="163" t="s">
        <v>7</v>
      </c>
      <c r="G14" s="164"/>
      <c r="H14" s="164"/>
      <c r="I14" s="164"/>
      <c r="J14" s="164"/>
      <c r="K14" s="164"/>
      <c r="L14" s="164"/>
      <c r="M14" s="164"/>
      <c r="N14" s="165"/>
      <c r="O14" s="167" t="s">
        <v>9</v>
      </c>
    </row>
    <row r="15" spans="1:16" ht="15.75" customHeight="1" x14ac:dyDescent="0.2">
      <c r="A15" s="110"/>
      <c r="B15" s="110"/>
      <c r="C15" s="110"/>
      <c r="D15" s="110"/>
      <c r="E15" s="168"/>
      <c r="F15" s="62" t="s">
        <v>74</v>
      </c>
      <c r="G15" s="162" t="s">
        <v>21</v>
      </c>
      <c r="H15" s="169"/>
      <c r="I15" s="169"/>
      <c r="J15" s="169"/>
      <c r="K15" s="161"/>
      <c r="L15" s="32" t="s">
        <v>26</v>
      </c>
      <c r="M15" s="32" t="s">
        <v>27</v>
      </c>
      <c r="N15" s="32" t="s">
        <v>28</v>
      </c>
      <c r="O15" s="168"/>
    </row>
    <row r="16" spans="1:16" ht="15.75" customHeight="1" x14ac:dyDescent="0.2">
      <c r="A16" s="34">
        <v>1</v>
      </c>
      <c r="B16" s="34">
        <v>2</v>
      </c>
      <c r="C16" s="34">
        <v>3</v>
      </c>
      <c r="D16" s="34">
        <v>4</v>
      </c>
      <c r="E16" s="27">
        <v>5</v>
      </c>
      <c r="F16" s="27">
        <v>6</v>
      </c>
      <c r="G16" s="163">
        <v>7</v>
      </c>
      <c r="H16" s="164"/>
      <c r="I16" s="164"/>
      <c r="J16" s="164"/>
      <c r="K16" s="165"/>
      <c r="L16" s="27">
        <v>8</v>
      </c>
      <c r="M16" s="27">
        <v>9</v>
      </c>
      <c r="N16" s="27">
        <v>10</v>
      </c>
      <c r="O16" s="27">
        <v>11</v>
      </c>
    </row>
    <row r="17" spans="1:15" ht="15.75" customHeight="1" x14ac:dyDescent="0.2">
      <c r="A17" s="170" t="s">
        <v>4</v>
      </c>
      <c r="B17" s="173" t="s">
        <v>29</v>
      </c>
      <c r="C17" s="143" t="s">
        <v>31</v>
      </c>
      <c r="D17" s="33" t="s">
        <v>2</v>
      </c>
      <c r="E17" s="19">
        <f>SUM(F17:N17)</f>
        <v>600422.17000000004</v>
      </c>
      <c r="F17" s="20">
        <f>SUM(F18:F21)</f>
        <v>291669.27</v>
      </c>
      <c r="G17" s="127">
        <f>SUM(G18:K21)</f>
        <v>96140</v>
      </c>
      <c r="H17" s="128"/>
      <c r="I17" s="128"/>
      <c r="J17" s="128"/>
      <c r="K17" s="129"/>
      <c r="L17" s="20">
        <f>SUM(L18:L21)</f>
        <v>212612.9</v>
      </c>
      <c r="M17" s="20">
        <f>SUM(M18:M21)</f>
        <v>0</v>
      </c>
      <c r="N17" s="20">
        <f>SUM(N18:N21)</f>
        <v>0</v>
      </c>
      <c r="O17" s="130" t="s">
        <v>44</v>
      </c>
    </row>
    <row r="18" spans="1:15" ht="15.75" customHeight="1" x14ac:dyDescent="0.2">
      <c r="A18" s="171"/>
      <c r="B18" s="174"/>
      <c r="C18" s="143"/>
      <c r="D18" s="33" t="s">
        <v>1</v>
      </c>
      <c r="E18" s="20">
        <f>SUM(F18:N18)</f>
        <v>142109.78</v>
      </c>
      <c r="F18" s="20">
        <f>F23+F39+F47</f>
        <v>142109.78</v>
      </c>
      <c r="G18" s="127">
        <f>G23+K39+K47+G31</f>
        <v>0</v>
      </c>
      <c r="H18" s="128"/>
      <c r="I18" s="128"/>
      <c r="J18" s="128"/>
      <c r="K18" s="129"/>
      <c r="L18" s="20">
        <f>L23+L39+L47</f>
        <v>0</v>
      </c>
      <c r="M18" s="20">
        <f>M23+M39+M47</f>
        <v>0</v>
      </c>
      <c r="N18" s="20">
        <f>N23+N39+N47</f>
        <v>0</v>
      </c>
      <c r="O18" s="130"/>
    </row>
    <row r="19" spans="1:15" ht="15.75" customHeight="1" x14ac:dyDescent="0.2">
      <c r="A19" s="171"/>
      <c r="B19" s="174"/>
      <c r="C19" s="143"/>
      <c r="D19" s="33" t="s">
        <v>5</v>
      </c>
      <c r="E19" s="20">
        <f>SUM(F19:N19)</f>
        <v>249314.22</v>
      </c>
      <c r="F19" s="20">
        <f>F24+F40+F48+F32</f>
        <v>48933.590000000004</v>
      </c>
      <c r="G19" s="127">
        <f>G24+G40+G48+G32</f>
        <v>62394.86</v>
      </c>
      <c r="H19" s="128"/>
      <c r="I19" s="128"/>
      <c r="J19" s="128"/>
      <c r="K19" s="129"/>
      <c r="L19" s="20">
        <f>L24+L40+L48+L32</f>
        <v>137985.76999999999</v>
      </c>
      <c r="M19" s="20">
        <f t="shared" ref="M19:N21" si="0">M24+M40+M48</f>
        <v>0</v>
      </c>
      <c r="N19" s="20">
        <f t="shared" si="0"/>
        <v>0</v>
      </c>
      <c r="O19" s="130"/>
    </row>
    <row r="20" spans="1:15" ht="15.75" customHeight="1" x14ac:dyDescent="0.2">
      <c r="A20" s="171"/>
      <c r="B20" s="174"/>
      <c r="C20" s="143"/>
      <c r="D20" s="33" t="s">
        <v>12</v>
      </c>
      <c r="E20" s="20">
        <f>SUM(F20:N20)</f>
        <v>208998.16999999998</v>
      </c>
      <c r="F20" s="20">
        <f>F25+F41+F49+F33</f>
        <v>100625.9</v>
      </c>
      <c r="G20" s="127">
        <f>G25+G41+G49+G33</f>
        <v>33745.14</v>
      </c>
      <c r="H20" s="128"/>
      <c r="I20" s="128"/>
      <c r="J20" s="128"/>
      <c r="K20" s="129"/>
      <c r="L20" s="20">
        <f>L25+L41+L49+L33</f>
        <v>74627.13</v>
      </c>
      <c r="M20" s="20">
        <f t="shared" si="0"/>
        <v>0</v>
      </c>
      <c r="N20" s="20">
        <f t="shared" si="0"/>
        <v>0</v>
      </c>
      <c r="O20" s="130"/>
    </row>
    <row r="21" spans="1:15" ht="15.75" customHeight="1" x14ac:dyDescent="0.2">
      <c r="A21" s="172"/>
      <c r="B21" s="175"/>
      <c r="C21" s="143"/>
      <c r="D21" s="33" t="s">
        <v>18</v>
      </c>
      <c r="E21" s="20">
        <f>SUM(G21:N21)</f>
        <v>0</v>
      </c>
      <c r="F21" s="20">
        <f>F26+F42+F50</f>
        <v>0</v>
      </c>
      <c r="G21" s="127">
        <f>G26+K42+K50</f>
        <v>0</v>
      </c>
      <c r="H21" s="128"/>
      <c r="I21" s="128"/>
      <c r="J21" s="128"/>
      <c r="K21" s="129"/>
      <c r="L21" s="20">
        <f>L26+L42+L50</f>
        <v>0</v>
      </c>
      <c r="M21" s="20">
        <f t="shared" si="0"/>
        <v>0</v>
      </c>
      <c r="N21" s="20">
        <f t="shared" si="0"/>
        <v>0</v>
      </c>
      <c r="O21" s="130"/>
    </row>
    <row r="22" spans="1:15" ht="15.75" customHeight="1" x14ac:dyDescent="0.2">
      <c r="A22" s="105" t="s">
        <v>10</v>
      </c>
      <c r="B22" s="155" t="s">
        <v>36</v>
      </c>
      <c r="C22" s="110" t="s">
        <v>31</v>
      </c>
      <c r="D22" s="26" t="s">
        <v>2</v>
      </c>
      <c r="E22" s="21">
        <f>SUM(E23:E26)</f>
        <v>501894.89999999997</v>
      </c>
      <c r="F22" s="61">
        <v>289282</v>
      </c>
      <c r="G22" s="111">
        <v>0</v>
      </c>
      <c r="H22" s="112"/>
      <c r="I22" s="112"/>
      <c r="J22" s="112"/>
      <c r="K22" s="113"/>
      <c r="L22" s="3">
        <f>SUM(L23:L26)</f>
        <v>212612.9</v>
      </c>
      <c r="M22" s="3">
        <f>SUM(M23:M26)</f>
        <v>0</v>
      </c>
      <c r="N22" s="3">
        <f>SUM(N23:N26)</f>
        <v>0</v>
      </c>
      <c r="O22" s="130" t="s">
        <v>44</v>
      </c>
    </row>
    <row r="23" spans="1:15" ht="15.75" customHeight="1" x14ac:dyDescent="0.2">
      <c r="A23" s="106"/>
      <c r="B23" s="155"/>
      <c r="C23" s="110"/>
      <c r="D23" s="26" t="s">
        <v>1</v>
      </c>
      <c r="E23" s="21">
        <f>SUM(F23:N23)</f>
        <v>142109.78</v>
      </c>
      <c r="F23" s="61">
        <v>142109.78</v>
      </c>
      <c r="G23" s="111">
        <v>0</v>
      </c>
      <c r="H23" s="112"/>
      <c r="I23" s="112"/>
      <c r="J23" s="112"/>
      <c r="K23" s="113"/>
      <c r="L23" s="3">
        <v>0</v>
      </c>
      <c r="M23" s="3">
        <v>0</v>
      </c>
      <c r="N23" s="3">
        <v>0</v>
      </c>
      <c r="O23" s="130"/>
    </row>
    <row r="24" spans="1:15" ht="15.75" customHeight="1" x14ac:dyDescent="0.2">
      <c r="A24" s="106"/>
      <c r="B24" s="155"/>
      <c r="C24" s="110"/>
      <c r="D24" s="26" t="s">
        <v>5</v>
      </c>
      <c r="E24" s="21">
        <f>SUM(F24:N24)</f>
        <v>185355.69999999998</v>
      </c>
      <c r="F24" s="61">
        <v>47369.93</v>
      </c>
      <c r="G24" s="111">
        <v>0</v>
      </c>
      <c r="H24" s="112"/>
      <c r="I24" s="112"/>
      <c r="J24" s="112"/>
      <c r="K24" s="113"/>
      <c r="L24" s="3">
        <v>137985.76999999999</v>
      </c>
      <c r="M24" s="3">
        <v>0</v>
      </c>
      <c r="N24" s="3">
        <v>0</v>
      </c>
      <c r="O24" s="130"/>
    </row>
    <row r="25" spans="1:15" ht="15.75" customHeight="1" x14ac:dyDescent="0.2">
      <c r="A25" s="106"/>
      <c r="B25" s="155"/>
      <c r="C25" s="110"/>
      <c r="D25" s="26" t="s">
        <v>12</v>
      </c>
      <c r="E25" s="21">
        <f>SUM(F25:N25)</f>
        <v>174429.41999999998</v>
      </c>
      <c r="F25" s="61">
        <v>99802.29</v>
      </c>
      <c r="G25" s="111">
        <v>0</v>
      </c>
      <c r="H25" s="112"/>
      <c r="I25" s="112"/>
      <c r="J25" s="112"/>
      <c r="K25" s="113"/>
      <c r="L25" s="3">
        <v>74627.13</v>
      </c>
      <c r="M25" s="3">
        <v>0</v>
      </c>
      <c r="N25" s="3">
        <v>0</v>
      </c>
      <c r="O25" s="130"/>
    </row>
    <row r="26" spans="1:15" ht="15.75" customHeight="1" x14ac:dyDescent="0.2">
      <c r="A26" s="106"/>
      <c r="B26" s="155"/>
      <c r="C26" s="110"/>
      <c r="D26" s="26" t="s">
        <v>18</v>
      </c>
      <c r="E26" s="21">
        <f>SUM(G26:N26)</f>
        <v>0</v>
      </c>
      <c r="F26" s="61">
        <f t="shared" ref="F26" si="1">G26</f>
        <v>0</v>
      </c>
      <c r="G26" s="156">
        <v>0</v>
      </c>
      <c r="H26" s="157"/>
      <c r="I26" s="157"/>
      <c r="J26" s="157"/>
      <c r="K26" s="158"/>
      <c r="L26" s="3">
        <v>0</v>
      </c>
      <c r="M26" s="3">
        <v>0</v>
      </c>
      <c r="N26" s="3">
        <v>0</v>
      </c>
      <c r="O26" s="130"/>
    </row>
    <row r="27" spans="1:15" s="23" customFormat="1" ht="15.75" customHeight="1" x14ac:dyDescent="0.2">
      <c r="A27" s="106"/>
      <c r="B27" s="117" t="s">
        <v>128</v>
      </c>
      <c r="C27" s="120" t="s">
        <v>42</v>
      </c>
      <c r="D27" s="120" t="s">
        <v>45</v>
      </c>
      <c r="E27" s="123" t="s">
        <v>0</v>
      </c>
      <c r="F27" s="156" t="s">
        <v>20</v>
      </c>
      <c r="G27" s="125" t="s">
        <v>112</v>
      </c>
      <c r="H27" s="126" t="s">
        <v>110</v>
      </c>
      <c r="I27" s="126"/>
      <c r="J27" s="126"/>
      <c r="K27" s="126"/>
      <c r="L27" s="158" t="s">
        <v>26</v>
      </c>
      <c r="M27" s="114" t="s">
        <v>27</v>
      </c>
      <c r="N27" s="114" t="s">
        <v>28</v>
      </c>
      <c r="O27" s="130"/>
    </row>
    <row r="28" spans="1:15" ht="24.75" customHeight="1" x14ac:dyDescent="0.2">
      <c r="A28" s="106"/>
      <c r="B28" s="159"/>
      <c r="C28" s="121"/>
      <c r="D28" s="121"/>
      <c r="E28" s="124"/>
      <c r="F28" s="162"/>
      <c r="G28" s="125"/>
      <c r="H28" s="68" t="s">
        <v>113</v>
      </c>
      <c r="I28" s="68" t="s">
        <v>114</v>
      </c>
      <c r="J28" s="68" t="s">
        <v>115</v>
      </c>
      <c r="K28" s="68" t="s">
        <v>111</v>
      </c>
      <c r="L28" s="161"/>
      <c r="M28" s="116"/>
      <c r="N28" s="116"/>
      <c r="O28" s="130"/>
    </row>
    <row r="29" spans="1:15" ht="15.75" customHeight="1" x14ac:dyDescent="0.2">
      <c r="A29" s="140"/>
      <c r="B29" s="160"/>
      <c r="C29" s="122"/>
      <c r="D29" s="122"/>
      <c r="E29" s="25" t="s">
        <v>43</v>
      </c>
      <c r="F29" s="24">
        <v>1</v>
      </c>
      <c r="G29" s="69" t="s">
        <v>25</v>
      </c>
      <c r="H29" s="67">
        <v>0</v>
      </c>
      <c r="I29" s="67">
        <v>0</v>
      </c>
      <c r="J29" s="67">
        <v>0</v>
      </c>
      <c r="K29" s="67">
        <v>0</v>
      </c>
      <c r="L29" s="24">
        <v>1</v>
      </c>
      <c r="M29" s="24">
        <v>0</v>
      </c>
      <c r="N29" s="24">
        <v>0</v>
      </c>
      <c r="O29" s="130"/>
    </row>
    <row r="30" spans="1:15" ht="15.75" customHeight="1" x14ac:dyDescent="0.2">
      <c r="A30" s="105" t="s">
        <v>16</v>
      </c>
      <c r="B30" s="155" t="s">
        <v>30</v>
      </c>
      <c r="C30" s="110" t="s">
        <v>31</v>
      </c>
      <c r="D30" s="26" t="s">
        <v>2</v>
      </c>
      <c r="E30" s="21">
        <f>SUM(E31:E34)</f>
        <v>2387.27</v>
      </c>
      <c r="F30" s="22">
        <f>SUM(F31:F34)</f>
        <v>2387.27</v>
      </c>
      <c r="G30" s="111">
        <f>SUM(G31:K34)</f>
        <v>0</v>
      </c>
      <c r="H30" s="112"/>
      <c r="I30" s="112"/>
      <c r="J30" s="112"/>
      <c r="K30" s="113"/>
      <c r="L30" s="3">
        <f>SUM(L31:L34)</f>
        <v>0</v>
      </c>
      <c r="M30" s="3">
        <f>SUM(M31:M34)</f>
        <v>0</v>
      </c>
      <c r="N30" s="3">
        <f>SUM(N31:N34)</f>
        <v>0</v>
      </c>
      <c r="O30" s="114" t="s">
        <v>44</v>
      </c>
    </row>
    <row r="31" spans="1:15" ht="15.75" customHeight="1" x14ac:dyDescent="0.2">
      <c r="A31" s="106"/>
      <c r="B31" s="155"/>
      <c r="C31" s="110"/>
      <c r="D31" s="26" t="s">
        <v>1</v>
      </c>
      <c r="E31" s="21">
        <f>SUM(F31:N31)</f>
        <v>0</v>
      </c>
      <c r="F31" s="61">
        <f>G31</f>
        <v>0</v>
      </c>
      <c r="G31" s="111">
        <v>0</v>
      </c>
      <c r="H31" s="112"/>
      <c r="I31" s="112"/>
      <c r="J31" s="112"/>
      <c r="K31" s="113"/>
      <c r="L31" s="3">
        <v>0</v>
      </c>
      <c r="M31" s="3">
        <v>0</v>
      </c>
      <c r="N31" s="3">
        <v>0</v>
      </c>
      <c r="O31" s="115"/>
    </row>
    <row r="32" spans="1:15" ht="15.75" customHeight="1" x14ac:dyDescent="0.2">
      <c r="A32" s="106"/>
      <c r="B32" s="155"/>
      <c r="C32" s="110"/>
      <c r="D32" s="26" t="s">
        <v>5</v>
      </c>
      <c r="E32" s="21">
        <f>SUM(F32:N32)</f>
        <v>1563.66</v>
      </c>
      <c r="F32" s="61">
        <v>1563.66</v>
      </c>
      <c r="G32" s="111">
        <v>0</v>
      </c>
      <c r="H32" s="112"/>
      <c r="I32" s="112"/>
      <c r="J32" s="112"/>
      <c r="K32" s="113"/>
      <c r="L32" s="3">
        <v>0</v>
      </c>
      <c r="M32" s="3">
        <v>0</v>
      </c>
      <c r="N32" s="3">
        <v>0</v>
      </c>
      <c r="O32" s="115"/>
    </row>
    <row r="33" spans="1:16" ht="15.75" customHeight="1" x14ac:dyDescent="0.2">
      <c r="A33" s="106"/>
      <c r="B33" s="155"/>
      <c r="C33" s="110"/>
      <c r="D33" s="26" t="s">
        <v>12</v>
      </c>
      <c r="E33" s="21">
        <f>SUM(F33:N33)</f>
        <v>823.61</v>
      </c>
      <c r="F33" s="61">
        <v>823.61</v>
      </c>
      <c r="G33" s="111">
        <v>0</v>
      </c>
      <c r="H33" s="112"/>
      <c r="I33" s="112"/>
      <c r="J33" s="112"/>
      <c r="K33" s="113"/>
      <c r="L33" s="3">
        <v>0</v>
      </c>
      <c r="M33" s="3">
        <v>0</v>
      </c>
      <c r="N33" s="3">
        <v>0</v>
      </c>
      <c r="O33" s="115"/>
    </row>
    <row r="34" spans="1:16" ht="15.75" customHeight="1" x14ac:dyDescent="0.2">
      <c r="A34" s="106"/>
      <c r="B34" s="155"/>
      <c r="C34" s="110"/>
      <c r="D34" s="26" t="s">
        <v>18</v>
      </c>
      <c r="E34" s="21">
        <f>SUM(G34:N34)</f>
        <v>0</v>
      </c>
      <c r="F34" s="61">
        <f>G34</f>
        <v>0</v>
      </c>
      <c r="G34" s="111">
        <v>0</v>
      </c>
      <c r="H34" s="112"/>
      <c r="I34" s="112"/>
      <c r="J34" s="112"/>
      <c r="K34" s="113"/>
      <c r="L34" s="3">
        <v>0</v>
      </c>
      <c r="M34" s="3">
        <v>0</v>
      </c>
      <c r="N34" s="3">
        <v>0</v>
      </c>
      <c r="O34" s="116"/>
    </row>
    <row r="35" spans="1:16" s="23" customFormat="1" ht="15.75" customHeight="1" x14ac:dyDescent="0.2">
      <c r="A35" s="106"/>
      <c r="B35" s="117" t="s">
        <v>129</v>
      </c>
      <c r="C35" s="120" t="s">
        <v>42</v>
      </c>
      <c r="D35" s="120" t="s">
        <v>45</v>
      </c>
      <c r="E35" s="123" t="s">
        <v>0</v>
      </c>
      <c r="F35" s="114" t="s">
        <v>20</v>
      </c>
      <c r="G35" s="125" t="s">
        <v>112</v>
      </c>
      <c r="H35" s="126" t="s">
        <v>110</v>
      </c>
      <c r="I35" s="126"/>
      <c r="J35" s="126"/>
      <c r="K35" s="126"/>
      <c r="L35" s="114" t="s">
        <v>26</v>
      </c>
      <c r="M35" s="114" t="s">
        <v>27</v>
      </c>
      <c r="N35" s="114" t="s">
        <v>28</v>
      </c>
      <c r="O35" s="151"/>
    </row>
    <row r="36" spans="1:16" ht="26.25" customHeight="1" x14ac:dyDescent="0.2">
      <c r="A36" s="106"/>
      <c r="B36" s="118"/>
      <c r="C36" s="121"/>
      <c r="D36" s="121"/>
      <c r="E36" s="124"/>
      <c r="F36" s="116"/>
      <c r="G36" s="125"/>
      <c r="H36" s="68" t="s">
        <v>113</v>
      </c>
      <c r="I36" s="68" t="s">
        <v>114</v>
      </c>
      <c r="J36" s="68" t="s">
        <v>115</v>
      </c>
      <c r="K36" s="68" t="s">
        <v>111</v>
      </c>
      <c r="L36" s="116"/>
      <c r="M36" s="116"/>
      <c r="N36" s="116"/>
      <c r="O36" s="152"/>
    </row>
    <row r="37" spans="1:16" ht="15.75" customHeight="1" x14ac:dyDescent="0.2">
      <c r="A37" s="140"/>
      <c r="B37" s="119"/>
      <c r="C37" s="122"/>
      <c r="D37" s="122"/>
      <c r="E37" s="25" t="s">
        <v>19</v>
      </c>
      <c r="F37" s="24">
        <v>1</v>
      </c>
      <c r="G37" s="69" t="s">
        <v>25</v>
      </c>
      <c r="H37" s="67">
        <v>0</v>
      </c>
      <c r="I37" s="67">
        <v>0</v>
      </c>
      <c r="J37" s="67">
        <v>0</v>
      </c>
      <c r="K37" s="67">
        <v>0</v>
      </c>
      <c r="L37" s="24">
        <v>0</v>
      </c>
      <c r="M37" s="24">
        <v>0</v>
      </c>
      <c r="N37" s="24">
        <v>0</v>
      </c>
      <c r="O37" s="153"/>
    </row>
    <row r="38" spans="1:16" ht="15.75" customHeight="1" x14ac:dyDescent="0.2">
      <c r="A38" s="105" t="s">
        <v>140</v>
      </c>
      <c r="B38" s="155" t="s">
        <v>32</v>
      </c>
      <c r="C38" s="110" t="s">
        <v>31</v>
      </c>
      <c r="D38" s="26" t="s">
        <v>2</v>
      </c>
      <c r="E38" s="21">
        <f>SUM(E39:E42)</f>
        <v>96140</v>
      </c>
      <c r="F38" s="61">
        <f>F39+F41+F40+F42</f>
        <v>0</v>
      </c>
      <c r="G38" s="111">
        <f>G39+G40+G41+G42</f>
        <v>96140</v>
      </c>
      <c r="H38" s="112"/>
      <c r="I38" s="112"/>
      <c r="J38" s="112"/>
      <c r="K38" s="113"/>
      <c r="L38" s="3">
        <f>SUM(L39:L42)</f>
        <v>0</v>
      </c>
      <c r="M38" s="3">
        <f>SUM(M39:M42)</f>
        <v>0</v>
      </c>
      <c r="N38" s="3">
        <f>SUM(N39:N42)</f>
        <v>0</v>
      </c>
      <c r="O38" s="114" t="s">
        <v>44</v>
      </c>
    </row>
    <row r="39" spans="1:16" ht="15.75" customHeight="1" x14ac:dyDescent="0.2">
      <c r="A39" s="106"/>
      <c r="B39" s="155"/>
      <c r="C39" s="110"/>
      <c r="D39" s="26" t="s">
        <v>1</v>
      </c>
      <c r="E39" s="21">
        <f>SUM(F39:N39)</f>
        <v>0</v>
      </c>
      <c r="F39" s="61">
        <f>G39</f>
        <v>0</v>
      </c>
      <c r="G39" s="111">
        <v>0</v>
      </c>
      <c r="H39" s="112"/>
      <c r="I39" s="112"/>
      <c r="J39" s="112"/>
      <c r="K39" s="113"/>
      <c r="L39" s="3">
        <v>0</v>
      </c>
      <c r="M39" s="3">
        <v>0</v>
      </c>
      <c r="N39" s="3">
        <v>0</v>
      </c>
      <c r="O39" s="115"/>
    </row>
    <row r="40" spans="1:16" ht="15.75" customHeight="1" x14ac:dyDescent="0.2">
      <c r="A40" s="106"/>
      <c r="B40" s="155"/>
      <c r="C40" s="110"/>
      <c r="D40" s="26" t="s">
        <v>5</v>
      </c>
      <c r="E40" s="21">
        <f>SUM(F40:N40)</f>
        <v>62394.86</v>
      </c>
      <c r="F40" s="61">
        <v>0</v>
      </c>
      <c r="G40" s="111">
        <v>62394.86</v>
      </c>
      <c r="H40" s="112"/>
      <c r="I40" s="112"/>
      <c r="J40" s="112"/>
      <c r="K40" s="113"/>
      <c r="L40" s="3">
        <v>0</v>
      </c>
      <c r="M40" s="3">
        <v>0</v>
      </c>
      <c r="N40" s="3">
        <v>0</v>
      </c>
      <c r="O40" s="115"/>
      <c r="P40" s="14"/>
    </row>
    <row r="41" spans="1:16" ht="15.75" customHeight="1" x14ac:dyDescent="0.2">
      <c r="A41" s="106"/>
      <c r="B41" s="155"/>
      <c r="C41" s="110"/>
      <c r="D41" s="26" t="s">
        <v>12</v>
      </c>
      <c r="E41" s="21">
        <f>SUM(F41:N41)</f>
        <v>33745.14</v>
      </c>
      <c r="F41" s="61">
        <v>0</v>
      </c>
      <c r="G41" s="111">
        <v>33745.14</v>
      </c>
      <c r="H41" s="112"/>
      <c r="I41" s="112"/>
      <c r="J41" s="112"/>
      <c r="K41" s="113"/>
      <c r="L41" s="3">
        <v>0</v>
      </c>
      <c r="M41" s="3">
        <v>0</v>
      </c>
      <c r="N41" s="3">
        <v>0</v>
      </c>
      <c r="O41" s="115"/>
      <c r="P41" s="15"/>
    </row>
    <row r="42" spans="1:16" ht="15.75" customHeight="1" x14ac:dyDescent="0.2">
      <c r="A42" s="106"/>
      <c r="B42" s="155"/>
      <c r="C42" s="110"/>
      <c r="D42" s="26" t="s">
        <v>18</v>
      </c>
      <c r="E42" s="21">
        <f>SUM(G42:N42)</f>
        <v>0</v>
      </c>
      <c r="F42" s="61">
        <f>G42</f>
        <v>0</v>
      </c>
      <c r="G42" s="111">
        <v>0</v>
      </c>
      <c r="H42" s="112"/>
      <c r="I42" s="112"/>
      <c r="J42" s="112"/>
      <c r="K42" s="113"/>
      <c r="L42" s="3">
        <v>0</v>
      </c>
      <c r="M42" s="3">
        <v>0</v>
      </c>
      <c r="N42" s="3">
        <v>0</v>
      </c>
      <c r="O42" s="116"/>
    </row>
    <row r="43" spans="1:16" s="23" customFormat="1" ht="15.75" customHeight="1" x14ac:dyDescent="0.2">
      <c r="A43" s="106"/>
      <c r="B43" s="117" t="s">
        <v>53</v>
      </c>
      <c r="C43" s="120" t="s">
        <v>42</v>
      </c>
      <c r="D43" s="120" t="s">
        <v>45</v>
      </c>
      <c r="E43" s="123" t="s">
        <v>0</v>
      </c>
      <c r="F43" s="114" t="s">
        <v>20</v>
      </c>
      <c r="G43" s="125" t="s">
        <v>112</v>
      </c>
      <c r="H43" s="126" t="s">
        <v>110</v>
      </c>
      <c r="I43" s="126"/>
      <c r="J43" s="126"/>
      <c r="K43" s="126"/>
      <c r="L43" s="114" t="s">
        <v>26</v>
      </c>
      <c r="M43" s="114" t="s">
        <v>27</v>
      </c>
      <c r="N43" s="114" t="s">
        <v>28</v>
      </c>
      <c r="O43" s="151"/>
    </row>
    <row r="44" spans="1:16" ht="26.25" customHeight="1" x14ac:dyDescent="0.2">
      <c r="A44" s="106"/>
      <c r="B44" s="118"/>
      <c r="C44" s="121"/>
      <c r="D44" s="121"/>
      <c r="E44" s="124"/>
      <c r="F44" s="116"/>
      <c r="G44" s="125"/>
      <c r="H44" s="68" t="s">
        <v>113</v>
      </c>
      <c r="I44" s="68" t="s">
        <v>114</v>
      </c>
      <c r="J44" s="68" t="s">
        <v>115</v>
      </c>
      <c r="K44" s="68" t="s">
        <v>111</v>
      </c>
      <c r="L44" s="116"/>
      <c r="M44" s="116"/>
      <c r="N44" s="116"/>
      <c r="O44" s="152"/>
    </row>
    <row r="45" spans="1:16" ht="15.75" customHeight="1" x14ac:dyDescent="0.2">
      <c r="A45" s="140"/>
      <c r="B45" s="119"/>
      <c r="C45" s="122"/>
      <c r="D45" s="122"/>
      <c r="E45" s="25" t="s">
        <v>19</v>
      </c>
      <c r="F45" s="24">
        <v>0</v>
      </c>
      <c r="G45" s="69" t="s">
        <v>19</v>
      </c>
      <c r="H45" s="67">
        <v>0</v>
      </c>
      <c r="I45" s="67">
        <v>0</v>
      </c>
      <c r="J45" s="67">
        <v>1</v>
      </c>
      <c r="K45" s="67">
        <v>1</v>
      </c>
      <c r="L45" s="24">
        <v>0</v>
      </c>
      <c r="M45" s="24">
        <v>0</v>
      </c>
      <c r="N45" s="24">
        <v>0</v>
      </c>
      <c r="O45" s="153"/>
    </row>
    <row r="46" spans="1:16" ht="15.75" customHeight="1" x14ac:dyDescent="0.2">
      <c r="A46" s="105" t="s">
        <v>22</v>
      </c>
      <c r="B46" s="155" t="s">
        <v>37</v>
      </c>
      <c r="C46" s="110" t="s">
        <v>31</v>
      </c>
      <c r="D46" s="26" t="s">
        <v>2</v>
      </c>
      <c r="E46" s="21">
        <f>SUM(E47:E50)</f>
        <v>0</v>
      </c>
      <c r="F46" s="3">
        <f>SUM(F47:F50)</f>
        <v>0</v>
      </c>
      <c r="G46" s="111">
        <v>0</v>
      </c>
      <c r="H46" s="112"/>
      <c r="I46" s="112"/>
      <c r="J46" s="112"/>
      <c r="K46" s="113"/>
      <c r="L46" s="3">
        <f>SUM(L47:L50)</f>
        <v>0</v>
      </c>
      <c r="M46" s="3">
        <f>SUM(M47:M50)</f>
        <v>0</v>
      </c>
      <c r="N46" s="3">
        <f>SUM(N47:N50)</f>
        <v>0</v>
      </c>
      <c r="O46" s="114" t="s">
        <v>44</v>
      </c>
    </row>
    <row r="47" spans="1:16" ht="15.75" customHeight="1" x14ac:dyDescent="0.2">
      <c r="A47" s="106"/>
      <c r="B47" s="155"/>
      <c r="C47" s="110"/>
      <c r="D47" s="26" t="s">
        <v>1</v>
      </c>
      <c r="E47" s="21">
        <f>SUM(F47:N47)</f>
        <v>0</v>
      </c>
      <c r="F47" s="3">
        <v>0</v>
      </c>
      <c r="G47" s="111">
        <v>0</v>
      </c>
      <c r="H47" s="112"/>
      <c r="I47" s="112"/>
      <c r="J47" s="112"/>
      <c r="K47" s="113"/>
      <c r="L47" s="3">
        <v>0</v>
      </c>
      <c r="M47" s="3">
        <v>0</v>
      </c>
      <c r="N47" s="3">
        <v>0</v>
      </c>
      <c r="O47" s="115"/>
    </row>
    <row r="48" spans="1:16" ht="15.75" customHeight="1" x14ac:dyDescent="0.2">
      <c r="A48" s="106"/>
      <c r="B48" s="155"/>
      <c r="C48" s="110"/>
      <c r="D48" s="26" t="s">
        <v>5</v>
      </c>
      <c r="E48" s="21">
        <f>SUM(F48:N48)</f>
        <v>0</v>
      </c>
      <c r="F48" s="3">
        <v>0</v>
      </c>
      <c r="G48" s="111">
        <v>0</v>
      </c>
      <c r="H48" s="112"/>
      <c r="I48" s="112"/>
      <c r="J48" s="112"/>
      <c r="K48" s="113"/>
      <c r="L48" s="3">
        <v>0</v>
      </c>
      <c r="M48" s="3">
        <v>0</v>
      </c>
      <c r="N48" s="3">
        <v>0</v>
      </c>
      <c r="O48" s="115"/>
    </row>
    <row r="49" spans="1:18" ht="15.75" customHeight="1" x14ac:dyDescent="0.2">
      <c r="A49" s="106"/>
      <c r="B49" s="155"/>
      <c r="C49" s="110"/>
      <c r="D49" s="26" t="s">
        <v>12</v>
      </c>
      <c r="E49" s="21">
        <f>SUM(F49:N49)</f>
        <v>0</v>
      </c>
      <c r="F49" s="3">
        <v>0</v>
      </c>
      <c r="G49" s="111">
        <v>0</v>
      </c>
      <c r="H49" s="112"/>
      <c r="I49" s="112"/>
      <c r="J49" s="112"/>
      <c r="K49" s="113"/>
      <c r="L49" s="3">
        <v>0</v>
      </c>
      <c r="M49" s="3">
        <v>0</v>
      </c>
      <c r="N49" s="3">
        <v>0</v>
      </c>
      <c r="O49" s="115"/>
    </row>
    <row r="50" spans="1:18" ht="15.75" customHeight="1" x14ac:dyDescent="0.2">
      <c r="A50" s="106"/>
      <c r="B50" s="155"/>
      <c r="C50" s="110"/>
      <c r="D50" s="26" t="s">
        <v>18</v>
      </c>
      <c r="E50" s="21">
        <f>SUM(G50:N50)</f>
        <v>0</v>
      </c>
      <c r="F50" s="3">
        <v>0</v>
      </c>
      <c r="G50" s="111">
        <v>0</v>
      </c>
      <c r="H50" s="112"/>
      <c r="I50" s="112"/>
      <c r="J50" s="112"/>
      <c r="K50" s="113"/>
      <c r="L50" s="3">
        <v>0</v>
      </c>
      <c r="M50" s="3">
        <v>0</v>
      </c>
      <c r="N50" s="3">
        <v>0</v>
      </c>
      <c r="O50" s="116"/>
    </row>
    <row r="51" spans="1:18" s="23" customFormat="1" ht="47.25" customHeight="1" x14ac:dyDescent="0.2">
      <c r="A51" s="106"/>
      <c r="B51" s="148" t="s">
        <v>130</v>
      </c>
      <c r="C51" s="120" t="s">
        <v>42</v>
      </c>
      <c r="D51" s="120" t="s">
        <v>45</v>
      </c>
      <c r="E51" s="123" t="s">
        <v>0</v>
      </c>
      <c r="F51" s="114" t="s">
        <v>20</v>
      </c>
      <c r="G51" s="125" t="s">
        <v>112</v>
      </c>
      <c r="H51" s="126" t="s">
        <v>110</v>
      </c>
      <c r="I51" s="126"/>
      <c r="J51" s="126"/>
      <c r="K51" s="126"/>
      <c r="L51" s="114" t="s">
        <v>26</v>
      </c>
      <c r="M51" s="114" t="s">
        <v>27</v>
      </c>
      <c r="N51" s="114" t="s">
        <v>28</v>
      </c>
      <c r="O51" s="151"/>
    </row>
    <row r="52" spans="1:18" ht="47.25" customHeight="1" x14ac:dyDescent="0.2">
      <c r="A52" s="106"/>
      <c r="B52" s="149"/>
      <c r="C52" s="121"/>
      <c r="D52" s="121"/>
      <c r="E52" s="124"/>
      <c r="F52" s="116"/>
      <c r="G52" s="125"/>
      <c r="H52" s="68" t="s">
        <v>113</v>
      </c>
      <c r="I52" s="68" t="s">
        <v>114</v>
      </c>
      <c r="J52" s="68" t="s">
        <v>115</v>
      </c>
      <c r="K52" s="68" t="s">
        <v>111</v>
      </c>
      <c r="L52" s="116"/>
      <c r="M52" s="116"/>
      <c r="N52" s="116"/>
      <c r="O52" s="152"/>
    </row>
    <row r="53" spans="1:18" ht="47.25" customHeight="1" x14ac:dyDescent="0.2">
      <c r="A53" s="140"/>
      <c r="B53" s="150"/>
      <c r="C53" s="122"/>
      <c r="D53" s="122"/>
      <c r="E53" s="25" t="s">
        <v>25</v>
      </c>
      <c r="F53" s="24">
        <v>0</v>
      </c>
      <c r="G53" s="69" t="s">
        <v>25</v>
      </c>
      <c r="H53" s="67">
        <v>0</v>
      </c>
      <c r="I53" s="67">
        <v>0</v>
      </c>
      <c r="J53" s="67">
        <v>0</v>
      </c>
      <c r="K53" s="67">
        <v>0</v>
      </c>
      <c r="L53" s="24">
        <v>0</v>
      </c>
      <c r="M53" s="24">
        <v>0</v>
      </c>
      <c r="N53" s="24">
        <v>0</v>
      </c>
      <c r="O53" s="153"/>
    </row>
    <row r="54" spans="1:18" ht="15.75" customHeight="1" x14ac:dyDescent="0.2">
      <c r="A54" s="147" t="s">
        <v>8</v>
      </c>
      <c r="B54" s="154" t="s">
        <v>33</v>
      </c>
      <c r="C54" s="143" t="s">
        <v>31</v>
      </c>
      <c r="D54" s="33" t="s">
        <v>2</v>
      </c>
      <c r="E54" s="19">
        <f>SUM(F54:N54)</f>
        <v>305379.5</v>
      </c>
      <c r="F54" s="19">
        <f>SUM(F55:F58)</f>
        <v>263736.76</v>
      </c>
      <c r="G54" s="127">
        <f>SUM(G55:K58)</f>
        <v>13502.74</v>
      </c>
      <c r="H54" s="128"/>
      <c r="I54" s="128"/>
      <c r="J54" s="128"/>
      <c r="K54" s="129"/>
      <c r="L54" s="19">
        <f>SUM(L55:L58)</f>
        <v>0</v>
      </c>
      <c r="M54" s="19">
        <f>SUM(M55:M58)</f>
        <v>28140</v>
      </c>
      <c r="N54" s="19">
        <f>SUM(N55:N58)</f>
        <v>0</v>
      </c>
      <c r="O54" s="114" t="s">
        <v>44</v>
      </c>
    </row>
    <row r="55" spans="1:18" ht="15.75" customHeight="1" x14ac:dyDescent="0.2">
      <c r="A55" s="147"/>
      <c r="B55" s="154"/>
      <c r="C55" s="143"/>
      <c r="D55" s="33" t="s">
        <v>1</v>
      </c>
      <c r="E55" s="19">
        <f>SUM(F55:N55)</f>
        <v>0</v>
      </c>
      <c r="F55" s="19">
        <f>F60+F68+F84+F76</f>
        <v>0</v>
      </c>
      <c r="G55" s="127">
        <f>G60+G68+G84+G76</f>
        <v>0</v>
      </c>
      <c r="H55" s="128"/>
      <c r="I55" s="128"/>
      <c r="J55" s="128"/>
      <c r="K55" s="129"/>
      <c r="L55" s="19">
        <f>L60+L68+L84+L76</f>
        <v>0</v>
      </c>
      <c r="M55" s="19">
        <f>M60+M68+M84+M76</f>
        <v>0</v>
      </c>
      <c r="N55" s="19">
        <f>N60+N68+N84+N76</f>
        <v>0</v>
      </c>
      <c r="O55" s="115"/>
    </row>
    <row r="56" spans="1:18" ht="15.75" customHeight="1" x14ac:dyDescent="0.2">
      <c r="A56" s="147"/>
      <c r="B56" s="154"/>
      <c r="C56" s="143"/>
      <c r="D56" s="33" t="s">
        <v>5</v>
      </c>
      <c r="E56" s="19">
        <f>SUM(F56:N56)</f>
        <v>184468.21000000002</v>
      </c>
      <c r="F56" s="19">
        <f>F61+F69+F85+F77+F109+F93</f>
        <v>166205.35</v>
      </c>
      <c r="G56" s="127">
        <v>0</v>
      </c>
      <c r="H56" s="128"/>
      <c r="I56" s="128"/>
      <c r="J56" s="128"/>
      <c r="K56" s="129"/>
      <c r="L56" s="19">
        <f t="shared" ref="L56:N58" si="2">L61+L69+L85+L77</f>
        <v>0</v>
      </c>
      <c r="M56" s="19">
        <f t="shared" si="2"/>
        <v>18262.86</v>
      </c>
      <c r="N56" s="19">
        <f t="shared" si="2"/>
        <v>0</v>
      </c>
      <c r="O56" s="115"/>
    </row>
    <row r="57" spans="1:18" ht="15.75" customHeight="1" x14ac:dyDescent="0.2">
      <c r="A57" s="147"/>
      <c r="B57" s="154"/>
      <c r="C57" s="143"/>
      <c r="D57" s="33" t="s">
        <v>12</v>
      </c>
      <c r="E57" s="19">
        <f>SUM(F57:N57)</f>
        <v>120911.29000000001</v>
      </c>
      <c r="F57" s="19">
        <f>F62+F70+F86+F78+F110</f>
        <v>97531.41</v>
      </c>
      <c r="G57" s="127">
        <f>G70+G78+G86+G102+G110</f>
        <v>13502.74</v>
      </c>
      <c r="H57" s="128"/>
      <c r="I57" s="128"/>
      <c r="J57" s="128"/>
      <c r="K57" s="129"/>
      <c r="L57" s="19">
        <f t="shared" si="2"/>
        <v>0</v>
      </c>
      <c r="M57" s="19">
        <f t="shared" si="2"/>
        <v>9877.14</v>
      </c>
      <c r="N57" s="19">
        <f t="shared" si="2"/>
        <v>0</v>
      </c>
      <c r="O57" s="115"/>
      <c r="P57" s="14"/>
    </row>
    <row r="58" spans="1:18" ht="15.75" customHeight="1" x14ac:dyDescent="0.2">
      <c r="A58" s="147"/>
      <c r="B58" s="154"/>
      <c r="C58" s="143"/>
      <c r="D58" s="33" t="s">
        <v>54</v>
      </c>
      <c r="E58" s="20">
        <f t="shared" ref="E58" si="3">SUM(G58:N58)</f>
        <v>0</v>
      </c>
      <c r="F58" s="19">
        <f>G58</f>
        <v>0</v>
      </c>
      <c r="G58" s="127">
        <f>G63+G71+G87+G79</f>
        <v>0</v>
      </c>
      <c r="H58" s="128"/>
      <c r="I58" s="128"/>
      <c r="J58" s="128"/>
      <c r="K58" s="129"/>
      <c r="L58" s="18">
        <f t="shared" si="2"/>
        <v>0</v>
      </c>
      <c r="M58" s="18">
        <f t="shared" si="2"/>
        <v>0</v>
      </c>
      <c r="N58" s="18">
        <f t="shared" si="2"/>
        <v>0</v>
      </c>
      <c r="O58" s="130"/>
    </row>
    <row r="59" spans="1:18" ht="15.75" customHeight="1" x14ac:dyDescent="0.2">
      <c r="A59" s="105" t="s">
        <v>11</v>
      </c>
      <c r="B59" s="107" t="s">
        <v>34</v>
      </c>
      <c r="C59" s="110" t="s">
        <v>31</v>
      </c>
      <c r="D59" s="26" t="s">
        <v>2</v>
      </c>
      <c r="E59" s="21">
        <f>SUM(E60:E63)</f>
        <v>28140</v>
      </c>
      <c r="F59" s="3">
        <f>SUM(F60:F63)</f>
        <v>0</v>
      </c>
      <c r="G59" s="111">
        <f>SUM(K60:K63)</f>
        <v>0</v>
      </c>
      <c r="H59" s="112"/>
      <c r="I59" s="112"/>
      <c r="J59" s="112"/>
      <c r="K59" s="113"/>
      <c r="L59" s="3">
        <f>SUM(L60:L63)</f>
        <v>0</v>
      </c>
      <c r="M59" s="3">
        <f>SUM(M60:M63)</f>
        <v>28140</v>
      </c>
      <c r="N59" s="3">
        <f>SUM(N60:N63)</f>
        <v>0</v>
      </c>
      <c r="O59" s="130"/>
      <c r="P59" s="14"/>
    </row>
    <row r="60" spans="1:18" ht="15.75" customHeight="1" x14ac:dyDescent="0.2">
      <c r="A60" s="106"/>
      <c r="B60" s="108"/>
      <c r="C60" s="110"/>
      <c r="D60" s="26" t="s">
        <v>1</v>
      </c>
      <c r="E60" s="21">
        <f>SUM(F60:N60)</f>
        <v>0</v>
      </c>
      <c r="F60" s="10">
        <f>SUM(G60:J60)</f>
        <v>0</v>
      </c>
      <c r="G60" s="144">
        <f>SUM(L60:O60)</f>
        <v>0</v>
      </c>
      <c r="H60" s="145"/>
      <c r="I60" s="145"/>
      <c r="J60" s="145"/>
      <c r="K60" s="146"/>
      <c r="L60" s="10">
        <f t="shared" ref="L60:M63" si="4">SUM(M60:P60)</f>
        <v>0</v>
      </c>
      <c r="M60" s="10">
        <f t="shared" si="4"/>
        <v>0</v>
      </c>
      <c r="N60" s="10">
        <f>SUM(P60:R60)</f>
        <v>0</v>
      </c>
      <c r="O60" s="130"/>
      <c r="R60" s="14"/>
    </row>
    <row r="61" spans="1:18" ht="15.75" customHeight="1" x14ac:dyDescent="0.2">
      <c r="A61" s="106"/>
      <c r="B61" s="108"/>
      <c r="C61" s="110"/>
      <c r="D61" s="26" t="s">
        <v>5</v>
      </c>
      <c r="E61" s="21">
        <f>SUM(F61:N61)</f>
        <v>18262.86</v>
      </c>
      <c r="F61" s="10">
        <v>0</v>
      </c>
      <c r="G61" s="144">
        <v>0</v>
      </c>
      <c r="H61" s="145"/>
      <c r="I61" s="145"/>
      <c r="J61" s="145"/>
      <c r="K61" s="146"/>
      <c r="L61" s="10">
        <v>0</v>
      </c>
      <c r="M61" s="10">
        <v>18262.86</v>
      </c>
      <c r="N61" s="10">
        <f>SUM(P61:R61)</f>
        <v>0</v>
      </c>
      <c r="O61" s="130"/>
    </row>
    <row r="62" spans="1:18" ht="15.75" customHeight="1" x14ac:dyDescent="0.2">
      <c r="A62" s="106"/>
      <c r="B62" s="108"/>
      <c r="C62" s="110"/>
      <c r="D62" s="26" t="s">
        <v>12</v>
      </c>
      <c r="E62" s="21">
        <f>SUM(F62:N62)</f>
        <v>9877.14</v>
      </c>
      <c r="F62" s="10">
        <v>0</v>
      </c>
      <c r="G62" s="144">
        <v>0</v>
      </c>
      <c r="H62" s="145"/>
      <c r="I62" s="145"/>
      <c r="J62" s="145"/>
      <c r="K62" s="146"/>
      <c r="L62" s="10">
        <v>0</v>
      </c>
      <c r="M62" s="10">
        <v>9877.14</v>
      </c>
      <c r="N62" s="10">
        <f>SUM(P62:R62)</f>
        <v>0</v>
      </c>
      <c r="O62" s="130"/>
    </row>
    <row r="63" spans="1:18" ht="15.75" customHeight="1" x14ac:dyDescent="0.2">
      <c r="A63" s="106"/>
      <c r="B63" s="109"/>
      <c r="C63" s="110"/>
      <c r="D63" s="26" t="s">
        <v>18</v>
      </c>
      <c r="E63" s="21">
        <f>SUM(G63:N63)</f>
        <v>0</v>
      </c>
      <c r="F63" s="10">
        <f>SUM(G63:J63)</f>
        <v>0</v>
      </c>
      <c r="G63" s="144">
        <f>SUM(L63:O63)</f>
        <v>0</v>
      </c>
      <c r="H63" s="145"/>
      <c r="I63" s="145"/>
      <c r="J63" s="145"/>
      <c r="K63" s="146"/>
      <c r="L63" s="10">
        <f t="shared" si="4"/>
        <v>0</v>
      </c>
      <c r="M63" s="10">
        <f t="shared" si="4"/>
        <v>0</v>
      </c>
      <c r="N63" s="10">
        <f>SUM(P63:R63)</f>
        <v>0</v>
      </c>
      <c r="O63" s="115" t="s">
        <v>44</v>
      </c>
    </row>
    <row r="64" spans="1:18" s="23" customFormat="1" ht="15.75" customHeight="1" x14ac:dyDescent="0.2">
      <c r="A64" s="106"/>
      <c r="B64" s="117" t="s">
        <v>55</v>
      </c>
      <c r="C64" s="120" t="s">
        <v>42</v>
      </c>
      <c r="D64" s="120" t="s">
        <v>40</v>
      </c>
      <c r="E64" s="123" t="s">
        <v>0</v>
      </c>
      <c r="F64" s="114" t="s">
        <v>20</v>
      </c>
      <c r="G64" s="125" t="s">
        <v>112</v>
      </c>
      <c r="H64" s="126" t="s">
        <v>110</v>
      </c>
      <c r="I64" s="126"/>
      <c r="J64" s="126"/>
      <c r="K64" s="126"/>
      <c r="L64" s="114" t="s">
        <v>26</v>
      </c>
      <c r="M64" s="114" t="s">
        <v>27</v>
      </c>
      <c r="N64" s="114" t="s">
        <v>28</v>
      </c>
      <c r="O64" s="115"/>
    </row>
    <row r="65" spans="1:18" ht="24" customHeight="1" x14ac:dyDescent="0.2">
      <c r="A65" s="106"/>
      <c r="B65" s="118"/>
      <c r="C65" s="121"/>
      <c r="D65" s="121"/>
      <c r="E65" s="124"/>
      <c r="F65" s="116"/>
      <c r="G65" s="125"/>
      <c r="H65" s="68" t="s">
        <v>113</v>
      </c>
      <c r="I65" s="68" t="s">
        <v>114</v>
      </c>
      <c r="J65" s="68" t="s">
        <v>115</v>
      </c>
      <c r="K65" s="68" t="s">
        <v>111</v>
      </c>
      <c r="L65" s="116"/>
      <c r="M65" s="116"/>
      <c r="N65" s="116"/>
      <c r="O65" s="115"/>
    </row>
    <row r="66" spans="1:18" s="6" customFormat="1" ht="15.75" customHeight="1" x14ac:dyDescent="0.2">
      <c r="A66" s="140"/>
      <c r="B66" s="119"/>
      <c r="C66" s="122"/>
      <c r="D66" s="122"/>
      <c r="E66" s="24">
        <v>1</v>
      </c>
      <c r="F66" s="24">
        <v>0</v>
      </c>
      <c r="G66" s="69" t="s">
        <v>25</v>
      </c>
      <c r="H66" s="67">
        <v>0</v>
      </c>
      <c r="I66" s="67">
        <v>0</v>
      </c>
      <c r="J66" s="67">
        <v>0</v>
      </c>
      <c r="K66" s="67">
        <v>0</v>
      </c>
      <c r="L66" s="24">
        <v>0</v>
      </c>
      <c r="M66" s="24">
        <v>1</v>
      </c>
      <c r="N66" s="24">
        <v>0</v>
      </c>
      <c r="O66" s="115"/>
    </row>
    <row r="67" spans="1:18" ht="15.75" customHeight="1" x14ac:dyDescent="0.2">
      <c r="A67" s="105" t="s">
        <v>17</v>
      </c>
      <c r="B67" s="107" t="s">
        <v>35</v>
      </c>
      <c r="C67" s="110" t="s">
        <v>31</v>
      </c>
      <c r="D67" s="26" t="s">
        <v>2</v>
      </c>
      <c r="E67" s="21">
        <f>SUM(E68:E71)</f>
        <v>211522.05</v>
      </c>
      <c r="F67" s="3">
        <f>SUM(F68:F71)</f>
        <v>211522.05</v>
      </c>
      <c r="G67" s="111">
        <f>SUM(G68:K71)</f>
        <v>0</v>
      </c>
      <c r="H67" s="112"/>
      <c r="I67" s="112"/>
      <c r="J67" s="112"/>
      <c r="K67" s="113"/>
      <c r="L67" s="3">
        <f>SUM(L68:L71)</f>
        <v>0</v>
      </c>
      <c r="M67" s="3">
        <f>SUM(M68:M71)</f>
        <v>0</v>
      </c>
      <c r="N67" s="3">
        <f>SUM(N68:N71)</f>
        <v>0</v>
      </c>
      <c r="O67" s="115"/>
      <c r="R67" s="14"/>
    </row>
    <row r="68" spans="1:18" ht="15.75" customHeight="1" x14ac:dyDescent="0.2">
      <c r="A68" s="106"/>
      <c r="B68" s="108"/>
      <c r="C68" s="110"/>
      <c r="D68" s="26" t="s">
        <v>1</v>
      </c>
      <c r="E68" s="21">
        <f>SUM(F68:N68)</f>
        <v>0</v>
      </c>
      <c r="F68" s="3">
        <v>0</v>
      </c>
      <c r="G68" s="111">
        <v>0</v>
      </c>
      <c r="H68" s="112"/>
      <c r="I68" s="112"/>
      <c r="J68" s="112"/>
      <c r="K68" s="113"/>
      <c r="L68" s="3">
        <v>0</v>
      </c>
      <c r="M68" s="3">
        <v>0</v>
      </c>
      <c r="N68" s="3">
        <v>0</v>
      </c>
      <c r="O68" s="115"/>
    </row>
    <row r="69" spans="1:18" ht="15.75" customHeight="1" x14ac:dyDescent="0.2">
      <c r="A69" s="106"/>
      <c r="B69" s="108"/>
      <c r="C69" s="110"/>
      <c r="D69" s="26" t="s">
        <v>5</v>
      </c>
      <c r="E69" s="21">
        <f>SUM(F69:N69)</f>
        <v>138546.94</v>
      </c>
      <c r="F69" s="2">
        <v>138546.94</v>
      </c>
      <c r="G69" s="111">
        <v>0</v>
      </c>
      <c r="H69" s="112"/>
      <c r="I69" s="112"/>
      <c r="J69" s="112"/>
      <c r="K69" s="113"/>
      <c r="L69" s="2">
        <v>0</v>
      </c>
      <c r="M69" s="2">
        <v>0</v>
      </c>
      <c r="N69" s="3">
        <v>0</v>
      </c>
      <c r="O69" s="115"/>
    </row>
    <row r="70" spans="1:18" ht="15.75" customHeight="1" x14ac:dyDescent="0.2">
      <c r="A70" s="106"/>
      <c r="B70" s="108"/>
      <c r="C70" s="110"/>
      <c r="D70" s="26" t="s">
        <v>12</v>
      </c>
      <c r="E70" s="21">
        <f>SUM(F70:N70)</f>
        <v>72975.11</v>
      </c>
      <c r="F70" s="2">
        <v>72975.11</v>
      </c>
      <c r="G70" s="111">
        <v>0</v>
      </c>
      <c r="H70" s="112"/>
      <c r="I70" s="112"/>
      <c r="J70" s="112"/>
      <c r="K70" s="113"/>
      <c r="L70" s="2">
        <v>0</v>
      </c>
      <c r="M70" s="2">
        <v>0</v>
      </c>
      <c r="N70" s="3">
        <v>0</v>
      </c>
      <c r="O70" s="115"/>
    </row>
    <row r="71" spans="1:18" ht="15.75" customHeight="1" x14ac:dyDescent="0.2">
      <c r="A71" s="106"/>
      <c r="B71" s="109"/>
      <c r="C71" s="110"/>
      <c r="D71" s="26" t="s">
        <v>18</v>
      </c>
      <c r="E71" s="21">
        <f>SUM(G71:N71)</f>
        <v>0</v>
      </c>
      <c r="F71" s="3">
        <v>0</v>
      </c>
      <c r="G71" s="111">
        <v>0</v>
      </c>
      <c r="H71" s="112"/>
      <c r="I71" s="112"/>
      <c r="J71" s="112"/>
      <c r="K71" s="113"/>
      <c r="L71" s="3">
        <v>0</v>
      </c>
      <c r="M71" s="3">
        <v>0</v>
      </c>
      <c r="N71" s="3">
        <v>0</v>
      </c>
      <c r="O71" s="116"/>
      <c r="P71" s="14"/>
    </row>
    <row r="72" spans="1:18" s="23" customFormat="1" ht="15.75" customHeight="1" x14ac:dyDescent="0.2">
      <c r="A72" s="106"/>
      <c r="B72" s="117" t="s">
        <v>56</v>
      </c>
      <c r="C72" s="120" t="s">
        <v>42</v>
      </c>
      <c r="D72" s="120" t="s">
        <v>45</v>
      </c>
      <c r="E72" s="123" t="s">
        <v>0</v>
      </c>
      <c r="F72" s="114" t="s">
        <v>20</v>
      </c>
      <c r="G72" s="125" t="s">
        <v>112</v>
      </c>
      <c r="H72" s="126" t="s">
        <v>110</v>
      </c>
      <c r="I72" s="126"/>
      <c r="J72" s="126"/>
      <c r="K72" s="126"/>
      <c r="L72" s="114" t="s">
        <v>26</v>
      </c>
      <c r="M72" s="114" t="s">
        <v>27</v>
      </c>
      <c r="N72" s="114" t="s">
        <v>28</v>
      </c>
      <c r="O72" s="130"/>
    </row>
    <row r="73" spans="1:18" ht="24" customHeight="1" x14ac:dyDescent="0.2">
      <c r="A73" s="106"/>
      <c r="B73" s="118"/>
      <c r="C73" s="121"/>
      <c r="D73" s="121"/>
      <c r="E73" s="124"/>
      <c r="F73" s="116"/>
      <c r="G73" s="125"/>
      <c r="H73" s="68" t="s">
        <v>113</v>
      </c>
      <c r="I73" s="68" t="s">
        <v>114</v>
      </c>
      <c r="J73" s="68" t="s">
        <v>115</v>
      </c>
      <c r="K73" s="68" t="s">
        <v>111</v>
      </c>
      <c r="L73" s="116"/>
      <c r="M73" s="116"/>
      <c r="N73" s="116"/>
      <c r="O73" s="130"/>
    </row>
    <row r="74" spans="1:18" ht="15.75" customHeight="1" x14ac:dyDescent="0.2">
      <c r="A74" s="140"/>
      <c r="B74" s="119"/>
      <c r="C74" s="122"/>
      <c r="D74" s="122"/>
      <c r="E74" s="25" t="s">
        <v>19</v>
      </c>
      <c r="F74" s="24">
        <v>1</v>
      </c>
      <c r="G74" s="70" t="s">
        <v>25</v>
      </c>
      <c r="H74" s="71">
        <v>0</v>
      </c>
      <c r="I74" s="71">
        <v>0</v>
      </c>
      <c r="J74" s="71">
        <v>0</v>
      </c>
      <c r="K74" s="71">
        <v>0</v>
      </c>
      <c r="L74" s="24">
        <v>0</v>
      </c>
      <c r="M74" s="24">
        <v>0</v>
      </c>
      <c r="N74" s="24">
        <v>0</v>
      </c>
      <c r="O74" s="130"/>
    </row>
    <row r="75" spans="1:18" ht="15.75" customHeight="1" x14ac:dyDescent="0.2">
      <c r="A75" s="105" t="s">
        <v>23</v>
      </c>
      <c r="B75" s="107" t="s">
        <v>38</v>
      </c>
      <c r="C75" s="110" t="s">
        <v>31</v>
      </c>
      <c r="D75" s="26" t="s">
        <v>2</v>
      </c>
      <c r="E75" s="21">
        <f>SUM(E76:E79)</f>
        <v>20949.739999999998</v>
      </c>
      <c r="F75" s="3">
        <f>SUM(F76:F79)</f>
        <v>20949.739999999998</v>
      </c>
      <c r="G75" s="111">
        <f>SUM(G76:K79)</f>
        <v>0</v>
      </c>
      <c r="H75" s="112"/>
      <c r="I75" s="112"/>
      <c r="J75" s="112"/>
      <c r="K75" s="113"/>
      <c r="L75" s="3">
        <f>SUM(L76:L79)</f>
        <v>0</v>
      </c>
      <c r="M75" s="3">
        <f>SUM(M76:M79)</f>
        <v>0</v>
      </c>
      <c r="N75" s="3">
        <f>SUM(N76:N79)</f>
        <v>0</v>
      </c>
      <c r="O75" s="114" t="s">
        <v>44</v>
      </c>
    </row>
    <row r="76" spans="1:18" ht="15.75" customHeight="1" x14ac:dyDescent="0.2">
      <c r="A76" s="106"/>
      <c r="B76" s="108"/>
      <c r="C76" s="110"/>
      <c r="D76" s="26" t="s">
        <v>1</v>
      </c>
      <c r="E76" s="21">
        <f>SUM(F76:N76)</f>
        <v>0</v>
      </c>
      <c r="F76" s="3">
        <v>0</v>
      </c>
      <c r="G76" s="111">
        <v>0</v>
      </c>
      <c r="H76" s="112"/>
      <c r="I76" s="112"/>
      <c r="J76" s="112"/>
      <c r="K76" s="113"/>
      <c r="L76" s="3">
        <v>0</v>
      </c>
      <c r="M76" s="3">
        <v>0</v>
      </c>
      <c r="N76" s="3">
        <v>0</v>
      </c>
      <c r="O76" s="115"/>
    </row>
    <row r="77" spans="1:18" ht="15.75" customHeight="1" x14ac:dyDescent="0.2">
      <c r="A77" s="106"/>
      <c r="B77" s="108"/>
      <c r="C77" s="110"/>
      <c r="D77" s="26" t="s">
        <v>5</v>
      </c>
      <c r="E77" s="21">
        <f>SUM(F77:N77)</f>
        <v>6284.92</v>
      </c>
      <c r="F77" s="2">
        <v>6284.92</v>
      </c>
      <c r="G77" s="111">
        <v>0</v>
      </c>
      <c r="H77" s="112"/>
      <c r="I77" s="112"/>
      <c r="J77" s="112"/>
      <c r="K77" s="113"/>
      <c r="L77" s="3">
        <v>0</v>
      </c>
      <c r="M77" s="3">
        <v>0</v>
      </c>
      <c r="N77" s="3">
        <v>0</v>
      </c>
      <c r="O77" s="115"/>
      <c r="Q77" s="17"/>
    </row>
    <row r="78" spans="1:18" ht="15.75" customHeight="1" x14ac:dyDescent="0.2">
      <c r="A78" s="106"/>
      <c r="B78" s="108"/>
      <c r="C78" s="110"/>
      <c r="D78" s="26" t="s">
        <v>12</v>
      </c>
      <c r="E78" s="21">
        <f>SUM(F78:N78)</f>
        <v>14664.82</v>
      </c>
      <c r="F78" s="2">
        <v>14664.82</v>
      </c>
      <c r="G78" s="111">
        <v>0</v>
      </c>
      <c r="H78" s="112"/>
      <c r="I78" s="112"/>
      <c r="J78" s="112"/>
      <c r="K78" s="113"/>
      <c r="L78" s="3">
        <v>0</v>
      </c>
      <c r="M78" s="3">
        <v>0</v>
      </c>
      <c r="N78" s="3">
        <v>0</v>
      </c>
      <c r="O78" s="115"/>
      <c r="Q78" s="15"/>
    </row>
    <row r="79" spans="1:18" ht="15.75" customHeight="1" x14ac:dyDescent="0.2">
      <c r="A79" s="106"/>
      <c r="B79" s="109"/>
      <c r="C79" s="110"/>
      <c r="D79" s="26" t="s">
        <v>18</v>
      </c>
      <c r="E79" s="21">
        <f>SUM(G79:N79)</f>
        <v>0</v>
      </c>
      <c r="F79" s="3">
        <v>0</v>
      </c>
      <c r="G79" s="111">
        <v>0</v>
      </c>
      <c r="H79" s="112"/>
      <c r="I79" s="112"/>
      <c r="J79" s="112"/>
      <c r="K79" s="113"/>
      <c r="L79" s="3">
        <v>0</v>
      </c>
      <c r="M79" s="3">
        <v>0</v>
      </c>
      <c r="N79" s="3">
        <v>0</v>
      </c>
      <c r="O79" s="116"/>
    </row>
    <row r="80" spans="1:18" s="23" customFormat="1" ht="15.75" customHeight="1" x14ac:dyDescent="0.2">
      <c r="A80" s="106"/>
      <c r="B80" s="117" t="s">
        <v>57</v>
      </c>
      <c r="C80" s="120" t="s">
        <v>42</v>
      </c>
      <c r="D80" s="120" t="s">
        <v>45</v>
      </c>
      <c r="E80" s="123" t="s">
        <v>0</v>
      </c>
      <c r="F80" s="114" t="s">
        <v>20</v>
      </c>
      <c r="G80" s="125" t="s">
        <v>112</v>
      </c>
      <c r="H80" s="126" t="s">
        <v>110</v>
      </c>
      <c r="I80" s="126"/>
      <c r="J80" s="126"/>
      <c r="K80" s="126"/>
      <c r="L80" s="114" t="s">
        <v>26</v>
      </c>
      <c r="M80" s="114" t="s">
        <v>27</v>
      </c>
      <c r="N80" s="114" t="s">
        <v>28</v>
      </c>
      <c r="O80" s="114"/>
    </row>
    <row r="81" spans="1:17" ht="26.25" customHeight="1" x14ac:dyDescent="0.2">
      <c r="A81" s="106"/>
      <c r="B81" s="118"/>
      <c r="C81" s="121"/>
      <c r="D81" s="121"/>
      <c r="E81" s="124"/>
      <c r="F81" s="116"/>
      <c r="G81" s="125"/>
      <c r="H81" s="68" t="s">
        <v>113</v>
      </c>
      <c r="I81" s="68" t="s">
        <v>114</v>
      </c>
      <c r="J81" s="68" t="s">
        <v>115</v>
      </c>
      <c r="K81" s="68" t="s">
        <v>111</v>
      </c>
      <c r="L81" s="116"/>
      <c r="M81" s="116"/>
      <c r="N81" s="116"/>
      <c r="O81" s="115"/>
    </row>
    <row r="82" spans="1:17" s="6" customFormat="1" ht="15.75" customHeight="1" x14ac:dyDescent="0.2">
      <c r="A82" s="140"/>
      <c r="B82" s="119"/>
      <c r="C82" s="122"/>
      <c r="D82" s="122"/>
      <c r="E82" s="25" t="s">
        <v>58</v>
      </c>
      <c r="F82" s="24">
        <v>3</v>
      </c>
      <c r="G82" s="69" t="s">
        <v>25</v>
      </c>
      <c r="H82" s="67">
        <v>0</v>
      </c>
      <c r="I82" s="67">
        <v>0</v>
      </c>
      <c r="J82" s="67">
        <v>0</v>
      </c>
      <c r="K82" s="67">
        <v>0</v>
      </c>
      <c r="L82" s="24">
        <v>0</v>
      </c>
      <c r="M82" s="24">
        <v>0</v>
      </c>
      <c r="N82" s="24">
        <v>0</v>
      </c>
      <c r="O82" s="116"/>
    </row>
    <row r="83" spans="1:17" ht="15.75" customHeight="1" x14ac:dyDescent="0.2">
      <c r="A83" s="105" t="s">
        <v>24</v>
      </c>
      <c r="B83" s="107" t="s">
        <v>116</v>
      </c>
      <c r="C83" s="110" t="s">
        <v>31</v>
      </c>
      <c r="D83" s="26" t="s">
        <v>2</v>
      </c>
      <c r="E83" s="21">
        <f>SUM(E84:E87)</f>
        <v>18329.710000000003</v>
      </c>
      <c r="F83" s="3">
        <f>SUM(F84:F87)</f>
        <v>4844.97</v>
      </c>
      <c r="G83" s="111">
        <f>SUM(G84:K87)</f>
        <v>13484.74</v>
      </c>
      <c r="H83" s="112"/>
      <c r="I83" s="112"/>
      <c r="J83" s="112"/>
      <c r="K83" s="113"/>
      <c r="L83" s="3">
        <f>SUM(L84:L87)</f>
        <v>0</v>
      </c>
      <c r="M83" s="3">
        <f>SUM(M84:M87)</f>
        <v>0</v>
      </c>
      <c r="N83" s="3">
        <f>SUM(N84:N87)</f>
        <v>0</v>
      </c>
      <c r="O83" s="114" t="s">
        <v>44</v>
      </c>
    </row>
    <row r="84" spans="1:17" ht="15.75" customHeight="1" x14ac:dyDescent="0.2">
      <c r="A84" s="106"/>
      <c r="B84" s="108"/>
      <c r="C84" s="110"/>
      <c r="D84" s="26" t="s">
        <v>1</v>
      </c>
      <c r="E84" s="21">
        <f>SUM(F84:N84)</f>
        <v>0</v>
      </c>
      <c r="F84" s="3">
        <v>0</v>
      </c>
      <c r="G84" s="111">
        <v>0</v>
      </c>
      <c r="H84" s="112"/>
      <c r="I84" s="112"/>
      <c r="J84" s="112"/>
      <c r="K84" s="113"/>
      <c r="L84" s="3">
        <v>0</v>
      </c>
      <c r="M84" s="3">
        <v>0</v>
      </c>
      <c r="N84" s="3">
        <v>0</v>
      </c>
      <c r="O84" s="115"/>
    </row>
    <row r="85" spans="1:17" ht="15.75" customHeight="1" x14ac:dyDescent="0.2">
      <c r="A85" s="106"/>
      <c r="B85" s="108"/>
      <c r="C85" s="110"/>
      <c r="D85" s="26" t="s">
        <v>5</v>
      </c>
      <c r="E85" s="21">
        <f>SUM(F85:N85)</f>
        <v>1453.49</v>
      </c>
      <c r="F85" s="2">
        <v>1453.49</v>
      </c>
      <c r="G85" s="111">
        <v>0</v>
      </c>
      <c r="H85" s="112"/>
      <c r="I85" s="112"/>
      <c r="J85" s="112"/>
      <c r="K85" s="113"/>
      <c r="L85" s="2">
        <v>0</v>
      </c>
      <c r="M85" s="2">
        <v>0</v>
      </c>
      <c r="N85" s="2">
        <v>0</v>
      </c>
      <c r="O85" s="115"/>
    </row>
    <row r="86" spans="1:17" ht="15.75" customHeight="1" x14ac:dyDescent="0.2">
      <c r="A86" s="106"/>
      <c r="B86" s="108"/>
      <c r="C86" s="110"/>
      <c r="D86" s="26" t="s">
        <v>12</v>
      </c>
      <c r="E86" s="21">
        <f>SUM(F86:N86)</f>
        <v>16876.22</v>
      </c>
      <c r="F86" s="2">
        <v>3391.48</v>
      </c>
      <c r="G86" s="111">
        <v>13484.74</v>
      </c>
      <c r="H86" s="112"/>
      <c r="I86" s="112"/>
      <c r="J86" s="112"/>
      <c r="K86" s="113"/>
      <c r="L86" s="2">
        <v>0</v>
      </c>
      <c r="M86" s="2">
        <v>0</v>
      </c>
      <c r="N86" s="2">
        <v>0</v>
      </c>
      <c r="O86" s="115"/>
      <c r="Q86" s="15"/>
    </row>
    <row r="87" spans="1:17" ht="15.75" customHeight="1" x14ac:dyDescent="0.2">
      <c r="A87" s="106"/>
      <c r="B87" s="109"/>
      <c r="C87" s="110"/>
      <c r="D87" s="26" t="s">
        <v>18</v>
      </c>
      <c r="E87" s="21">
        <f>SUM(G87:N87)</f>
        <v>0</v>
      </c>
      <c r="F87" s="3">
        <v>0</v>
      </c>
      <c r="G87" s="111">
        <v>0</v>
      </c>
      <c r="H87" s="112"/>
      <c r="I87" s="112"/>
      <c r="J87" s="112"/>
      <c r="K87" s="113"/>
      <c r="L87" s="3">
        <v>0</v>
      </c>
      <c r="M87" s="3">
        <v>0</v>
      </c>
      <c r="N87" s="3">
        <v>0</v>
      </c>
      <c r="O87" s="116"/>
    </row>
    <row r="88" spans="1:17" s="23" customFormat="1" ht="15.75" customHeight="1" x14ac:dyDescent="0.2">
      <c r="A88" s="106"/>
      <c r="B88" s="117" t="s">
        <v>132</v>
      </c>
      <c r="C88" s="120" t="s">
        <v>42</v>
      </c>
      <c r="D88" s="120" t="s">
        <v>45</v>
      </c>
      <c r="E88" s="123" t="s">
        <v>0</v>
      </c>
      <c r="F88" s="114" t="s">
        <v>20</v>
      </c>
      <c r="G88" s="125" t="s">
        <v>112</v>
      </c>
      <c r="H88" s="126" t="s">
        <v>110</v>
      </c>
      <c r="I88" s="126"/>
      <c r="J88" s="126"/>
      <c r="K88" s="126"/>
      <c r="L88" s="114" t="s">
        <v>26</v>
      </c>
      <c r="M88" s="114" t="s">
        <v>27</v>
      </c>
      <c r="N88" s="114" t="s">
        <v>28</v>
      </c>
      <c r="O88" s="114"/>
    </row>
    <row r="89" spans="1:17" ht="25.5" customHeight="1" x14ac:dyDescent="0.2">
      <c r="A89" s="106"/>
      <c r="B89" s="118"/>
      <c r="C89" s="121"/>
      <c r="D89" s="121"/>
      <c r="E89" s="124"/>
      <c r="F89" s="116"/>
      <c r="G89" s="125"/>
      <c r="H89" s="68" t="s">
        <v>113</v>
      </c>
      <c r="I89" s="68" t="s">
        <v>114</v>
      </c>
      <c r="J89" s="68" t="s">
        <v>115</v>
      </c>
      <c r="K89" s="68" t="s">
        <v>111</v>
      </c>
      <c r="L89" s="116"/>
      <c r="M89" s="116"/>
      <c r="N89" s="116"/>
      <c r="O89" s="115"/>
    </row>
    <row r="90" spans="1:17" ht="15" customHeight="1" x14ac:dyDescent="0.2">
      <c r="A90" s="106"/>
      <c r="B90" s="119"/>
      <c r="C90" s="122"/>
      <c r="D90" s="122"/>
      <c r="E90" s="25" t="s">
        <v>19</v>
      </c>
      <c r="F90" s="24">
        <v>0</v>
      </c>
      <c r="G90" s="70" t="s">
        <v>19</v>
      </c>
      <c r="H90" s="71">
        <v>0</v>
      </c>
      <c r="I90" s="71">
        <v>0</v>
      </c>
      <c r="J90" s="71">
        <v>0</v>
      </c>
      <c r="K90" s="71">
        <v>1</v>
      </c>
      <c r="L90" s="24">
        <v>0</v>
      </c>
      <c r="M90" s="24">
        <v>0</v>
      </c>
      <c r="N90" s="24">
        <v>0</v>
      </c>
      <c r="O90" s="116"/>
    </row>
    <row r="91" spans="1:17" ht="15" customHeight="1" x14ac:dyDescent="0.2">
      <c r="A91" s="105" t="s">
        <v>23</v>
      </c>
      <c r="B91" s="107" t="s">
        <v>147</v>
      </c>
      <c r="C91" s="110" t="s">
        <v>31</v>
      </c>
      <c r="D91" s="26" t="s">
        <v>2</v>
      </c>
      <c r="E91" s="83">
        <f>SUM(F91:N91)</f>
        <v>19920</v>
      </c>
      <c r="F91" s="82">
        <f>SUM(F92:J95)</f>
        <v>19920</v>
      </c>
      <c r="G91" s="130">
        <f>SUM(K92:K95)</f>
        <v>0</v>
      </c>
      <c r="H91" s="130"/>
      <c r="I91" s="130"/>
      <c r="J91" s="130"/>
      <c r="K91" s="130"/>
      <c r="L91" s="3">
        <f>SUM(L92:L95)</f>
        <v>0</v>
      </c>
      <c r="M91" s="3">
        <f>SUM(M92:M95)</f>
        <v>0</v>
      </c>
      <c r="N91" s="3">
        <f>SUM(N92:N95)</f>
        <v>0</v>
      </c>
      <c r="O91" s="114" t="s">
        <v>44</v>
      </c>
    </row>
    <row r="92" spans="1:17" ht="15" x14ac:dyDescent="0.2">
      <c r="A92" s="106"/>
      <c r="B92" s="108"/>
      <c r="C92" s="110"/>
      <c r="D92" s="26" t="s">
        <v>1</v>
      </c>
      <c r="E92" s="83">
        <v>0</v>
      </c>
      <c r="F92" s="82">
        <v>0</v>
      </c>
      <c r="G92" s="130">
        <v>0</v>
      </c>
      <c r="H92" s="130"/>
      <c r="I92" s="130"/>
      <c r="J92" s="130"/>
      <c r="K92" s="130"/>
      <c r="L92" s="3">
        <v>0</v>
      </c>
      <c r="M92" s="3">
        <v>0</v>
      </c>
      <c r="N92" s="3">
        <v>0</v>
      </c>
      <c r="O92" s="115"/>
    </row>
    <row r="93" spans="1:17" ht="15" x14ac:dyDescent="0.2">
      <c r="A93" s="106"/>
      <c r="B93" s="108"/>
      <c r="C93" s="110"/>
      <c r="D93" s="26" t="s">
        <v>5</v>
      </c>
      <c r="E93" s="83">
        <f>SUM(F93:N93)</f>
        <v>19920</v>
      </c>
      <c r="F93" s="82">
        <v>19920</v>
      </c>
      <c r="G93" s="130">
        <v>0</v>
      </c>
      <c r="H93" s="130"/>
      <c r="I93" s="130"/>
      <c r="J93" s="130"/>
      <c r="K93" s="130"/>
      <c r="L93" s="2">
        <v>0</v>
      </c>
      <c r="M93" s="2">
        <v>0</v>
      </c>
      <c r="N93" s="2">
        <v>0</v>
      </c>
      <c r="O93" s="115"/>
    </row>
    <row r="94" spans="1:17" ht="15" x14ac:dyDescent="0.2">
      <c r="A94" s="106"/>
      <c r="B94" s="108"/>
      <c r="C94" s="110"/>
      <c r="D94" s="26" t="s">
        <v>12</v>
      </c>
      <c r="E94" s="83">
        <f>SUM(F94:N94)</f>
        <v>0</v>
      </c>
      <c r="F94" s="82">
        <v>0</v>
      </c>
      <c r="G94" s="130">
        <v>0</v>
      </c>
      <c r="H94" s="130"/>
      <c r="I94" s="130"/>
      <c r="J94" s="130"/>
      <c r="K94" s="130"/>
      <c r="L94" s="2">
        <v>0</v>
      </c>
      <c r="M94" s="2">
        <v>0</v>
      </c>
      <c r="N94" s="2">
        <v>0</v>
      </c>
      <c r="O94" s="115"/>
      <c r="Q94" s="15"/>
    </row>
    <row r="95" spans="1:17" ht="15" x14ac:dyDescent="0.2">
      <c r="A95" s="106"/>
      <c r="B95" s="109"/>
      <c r="C95" s="110"/>
      <c r="D95" s="26" t="s">
        <v>18</v>
      </c>
      <c r="E95" s="83">
        <f>SUM(F95:N95)</f>
        <v>0</v>
      </c>
      <c r="F95" s="82">
        <v>0</v>
      </c>
      <c r="G95" s="130">
        <v>0</v>
      </c>
      <c r="H95" s="130"/>
      <c r="I95" s="130"/>
      <c r="J95" s="130"/>
      <c r="K95" s="130"/>
      <c r="L95" s="3">
        <v>0</v>
      </c>
      <c r="M95" s="3">
        <v>0</v>
      </c>
      <c r="N95" s="3">
        <v>0</v>
      </c>
      <c r="O95" s="116"/>
    </row>
    <row r="96" spans="1:17" s="23" customFormat="1" ht="19.5" customHeight="1" x14ac:dyDescent="0.2">
      <c r="A96" s="106"/>
      <c r="B96" s="176" t="s">
        <v>148</v>
      </c>
      <c r="C96" s="120" t="s">
        <v>42</v>
      </c>
      <c r="D96" s="120" t="s">
        <v>45</v>
      </c>
      <c r="E96" s="123" t="s">
        <v>0</v>
      </c>
      <c r="F96" s="123" t="s">
        <v>74</v>
      </c>
      <c r="G96" s="125" t="s">
        <v>112</v>
      </c>
      <c r="H96" s="126" t="s">
        <v>110</v>
      </c>
      <c r="I96" s="126"/>
      <c r="J96" s="126"/>
      <c r="K96" s="126"/>
      <c r="L96" s="114" t="s">
        <v>26</v>
      </c>
      <c r="M96" s="114" t="s">
        <v>27</v>
      </c>
      <c r="N96" s="114" t="s">
        <v>28</v>
      </c>
      <c r="O96" s="114"/>
    </row>
    <row r="97" spans="1:17" ht="23.25" customHeight="1" x14ac:dyDescent="0.2">
      <c r="A97" s="106"/>
      <c r="B97" s="108"/>
      <c r="C97" s="121"/>
      <c r="D97" s="121"/>
      <c r="E97" s="124"/>
      <c r="F97" s="124"/>
      <c r="G97" s="125"/>
      <c r="H97" s="68" t="s">
        <v>113</v>
      </c>
      <c r="I97" s="68" t="s">
        <v>114</v>
      </c>
      <c r="J97" s="68" t="s">
        <v>115</v>
      </c>
      <c r="K97" s="68" t="s">
        <v>111</v>
      </c>
      <c r="L97" s="116"/>
      <c r="M97" s="116"/>
      <c r="N97" s="116"/>
      <c r="O97" s="115"/>
    </row>
    <row r="98" spans="1:17" ht="19.5" customHeight="1" x14ac:dyDescent="0.2">
      <c r="A98" s="140"/>
      <c r="B98" s="109"/>
      <c r="C98" s="122"/>
      <c r="D98" s="122"/>
      <c r="E98" s="25" t="s">
        <v>19</v>
      </c>
      <c r="F98" s="25" t="s">
        <v>19</v>
      </c>
      <c r="G98" s="70" t="s">
        <v>25</v>
      </c>
      <c r="H98" s="71">
        <v>0</v>
      </c>
      <c r="I98" s="71">
        <v>0</v>
      </c>
      <c r="J98" s="71">
        <v>0</v>
      </c>
      <c r="K98" s="71">
        <v>0</v>
      </c>
      <c r="L98" s="24">
        <v>0</v>
      </c>
      <c r="M98" s="24">
        <v>0</v>
      </c>
      <c r="N98" s="24">
        <v>0</v>
      </c>
      <c r="O98" s="116"/>
    </row>
    <row r="99" spans="1:17" ht="15.75" customHeight="1" x14ac:dyDescent="0.2">
      <c r="A99" s="105" t="s">
        <v>141</v>
      </c>
      <c r="B99" s="107" t="s">
        <v>144</v>
      </c>
      <c r="C99" s="110" t="s">
        <v>31</v>
      </c>
      <c r="D99" s="26" t="s">
        <v>2</v>
      </c>
      <c r="E99" s="21">
        <f>SUM(E100:E103)</f>
        <v>18</v>
      </c>
      <c r="F99" s="3">
        <f>SUM(F100:F103)</f>
        <v>0</v>
      </c>
      <c r="G99" s="111">
        <f>SUM(G100:K103)</f>
        <v>18</v>
      </c>
      <c r="H99" s="112"/>
      <c r="I99" s="112"/>
      <c r="J99" s="112"/>
      <c r="K99" s="113"/>
      <c r="L99" s="3">
        <f>SUM(L100:L103)</f>
        <v>0</v>
      </c>
      <c r="M99" s="3">
        <f>SUM(M100:M103)</f>
        <v>0</v>
      </c>
      <c r="N99" s="3">
        <f>SUM(N100:N103)</f>
        <v>0</v>
      </c>
      <c r="O99" s="114" t="s">
        <v>44</v>
      </c>
    </row>
    <row r="100" spans="1:17" ht="15.75" customHeight="1" x14ac:dyDescent="0.2">
      <c r="A100" s="106"/>
      <c r="B100" s="108"/>
      <c r="C100" s="110"/>
      <c r="D100" s="26" t="s">
        <v>1</v>
      </c>
      <c r="E100" s="21">
        <f>SUM(F100:N100)</f>
        <v>0</v>
      </c>
      <c r="F100" s="3">
        <v>0</v>
      </c>
      <c r="G100" s="111">
        <v>0</v>
      </c>
      <c r="H100" s="112"/>
      <c r="I100" s="112"/>
      <c r="J100" s="112"/>
      <c r="K100" s="113"/>
      <c r="L100" s="3">
        <v>0</v>
      </c>
      <c r="M100" s="3">
        <v>0</v>
      </c>
      <c r="N100" s="3">
        <v>0</v>
      </c>
      <c r="O100" s="115"/>
    </row>
    <row r="101" spans="1:17" ht="15.75" customHeight="1" x14ac:dyDescent="0.2">
      <c r="A101" s="106"/>
      <c r="B101" s="108"/>
      <c r="C101" s="110"/>
      <c r="D101" s="26" t="s">
        <v>5</v>
      </c>
      <c r="E101" s="21">
        <f>SUM(F101:N101)</f>
        <v>0</v>
      </c>
      <c r="F101" s="2">
        <v>0</v>
      </c>
      <c r="G101" s="111">
        <v>0</v>
      </c>
      <c r="H101" s="112"/>
      <c r="I101" s="112"/>
      <c r="J101" s="112"/>
      <c r="K101" s="113"/>
      <c r="L101" s="2">
        <v>0</v>
      </c>
      <c r="M101" s="2">
        <v>0</v>
      </c>
      <c r="N101" s="2">
        <v>0</v>
      </c>
      <c r="O101" s="115"/>
    </row>
    <row r="102" spans="1:17" ht="15.75" customHeight="1" x14ac:dyDescent="0.2">
      <c r="A102" s="106"/>
      <c r="B102" s="108"/>
      <c r="C102" s="110"/>
      <c r="D102" s="26" t="s">
        <v>12</v>
      </c>
      <c r="E102" s="21">
        <f>SUM(F102:N102)</f>
        <v>18</v>
      </c>
      <c r="F102" s="2">
        <v>0</v>
      </c>
      <c r="G102" s="111">
        <v>18</v>
      </c>
      <c r="H102" s="112"/>
      <c r="I102" s="112"/>
      <c r="J102" s="112"/>
      <c r="K102" s="113"/>
      <c r="L102" s="2">
        <v>0</v>
      </c>
      <c r="M102" s="2">
        <v>0</v>
      </c>
      <c r="N102" s="2">
        <v>0</v>
      </c>
      <c r="O102" s="115"/>
      <c r="Q102" s="15"/>
    </row>
    <row r="103" spans="1:17" ht="15.75" customHeight="1" x14ac:dyDescent="0.2">
      <c r="A103" s="106"/>
      <c r="B103" s="109"/>
      <c r="C103" s="110"/>
      <c r="D103" s="26" t="s">
        <v>18</v>
      </c>
      <c r="E103" s="21">
        <f>SUM(G103:N103)</f>
        <v>0</v>
      </c>
      <c r="F103" s="3">
        <v>0</v>
      </c>
      <c r="G103" s="111">
        <v>0</v>
      </c>
      <c r="H103" s="112"/>
      <c r="I103" s="112"/>
      <c r="J103" s="112"/>
      <c r="K103" s="113"/>
      <c r="L103" s="3">
        <v>0</v>
      </c>
      <c r="M103" s="3">
        <v>0</v>
      </c>
      <c r="N103" s="3">
        <v>0</v>
      </c>
      <c r="O103" s="116"/>
    </row>
    <row r="104" spans="1:17" s="23" customFormat="1" ht="15.75" customHeight="1" x14ac:dyDescent="0.2">
      <c r="A104" s="106"/>
      <c r="B104" s="117" t="s">
        <v>128</v>
      </c>
      <c r="C104" s="120" t="s">
        <v>42</v>
      </c>
      <c r="D104" s="120" t="s">
        <v>45</v>
      </c>
      <c r="E104" s="123" t="s">
        <v>0</v>
      </c>
      <c r="F104" s="114" t="s">
        <v>20</v>
      </c>
      <c r="G104" s="125" t="s">
        <v>112</v>
      </c>
      <c r="H104" s="126" t="s">
        <v>110</v>
      </c>
      <c r="I104" s="126"/>
      <c r="J104" s="126"/>
      <c r="K104" s="126"/>
      <c r="L104" s="114" t="s">
        <v>26</v>
      </c>
      <c r="M104" s="114" t="s">
        <v>27</v>
      </c>
      <c r="N104" s="114" t="s">
        <v>28</v>
      </c>
      <c r="O104" s="114"/>
    </row>
    <row r="105" spans="1:17" ht="25.5" customHeight="1" x14ac:dyDescent="0.2">
      <c r="A105" s="106"/>
      <c r="B105" s="118"/>
      <c r="C105" s="121"/>
      <c r="D105" s="121"/>
      <c r="E105" s="124"/>
      <c r="F105" s="116"/>
      <c r="G105" s="125"/>
      <c r="H105" s="68" t="s">
        <v>113</v>
      </c>
      <c r="I105" s="68" t="s">
        <v>114</v>
      </c>
      <c r="J105" s="68" t="s">
        <v>115</v>
      </c>
      <c r="K105" s="68" t="s">
        <v>111</v>
      </c>
      <c r="L105" s="116"/>
      <c r="M105" s="116"/>
      <c r="N105" s="116"/>
      <c r="O105" s="115"/>
    </row>
    <row r="106" spans="1:17" ht="15" customHeight="1" x14ac:dyDescent="0.2">
      <c r="A106" s="106"/>
      <c r="B106" s="119"/>
      <c r="C106" s="122"/>
      <c r="D106" s="122"/>
      <c r="E106" s="25" t="s">
        <v>19</v>
      </c>
      <c r="F106" s="24">
        <v>1</v>
      </c>
      <c r="G106" s="70" t="s">
        <v>19</v>
      </c>
      <c r="H106" s="71">
        <v>1</v>
      </c>
      <c r="I106" s="71">
        <v>1</v>
      </c>
      <c r="J106" s="71">
        <v>1</v>
      </c>
      <c r="K106" s="71">
        <v>1</v>
      </c>
      <c r="L106" s="24">
        <v>0</v>
      </c>
      <c r="M106" s="24">
        <v>0</v>
      </c>
      <c r="N106" s="24">
        <v>0</v>
      </c>
      <c r="O106" s="116"/>
    </row>
    <row r="107" spans="1:17" ht="15.75" customHeight="1" x14ac:dyDescent="0.2">
      <c r="A107" s="105" t="s">
        <v>142</v>
      </c>
      <c r="B107" s="107" t="s">
        <v>39</v>
      </c>
      <c r="C107" s="110" t="s">
        <v>31</v>
      </c>
      <c r="D107" s="26" t="s">
        <v>2</v>
      </c>
      <c r="E107" s="21">
        <f>SUM(E108:E111)</f>
        <v>6500</v>
      </c>
      <c r="F107" s="3">
        <f>SUM(F108:F111)</f>
        <v>6500</v>
      </c>
      <c r="G107" s="111">
        <f>SUM(G108:K111)</f>
        <v>0</v>
      </c>
      <c r="H107" s="112"/>
      <c r="I107" s="112"/>
      <c r="J107" s="112"/>
      <c r="K107" s="113"/>
      <c r="L107" s="3">
        <f>SUM(L108:L111)</f>
        <v>0</v>
      </c>
      <c r="M107" s="3">
        <f>SUM(M108:M111)</f>
        <v>0</v>
      </c>
      <c r="N107" s="3">
        <f>SUM(N108:N111)</f>
        <v>0</v>
      </c>
      <c r="O107" s="114" t="s">
        <v>44</v>
      </c>
    </row>
    <row r="108" spans="1:17" ht="15.75" customHeight="1" x14ac:dyDescent="0.2">
      <c r="A108" s="106"/>
      <c r="B108" s="108"/>
      <c r="C108" s="110"/>
      <c r="D108" s="26" t="s">
        <v>1</v>
      </c>
      <c r="E108" s="21">
        <f>SUM(F108:N108)</f>
        <v>0</v>
      </c>
      <c r="F108" s="3">
        <v>0</v>
      </c>
      <c r="G108" s="111">
        <v>0</v>
      </c>
      <c r="H108" s="112"/>
      <c r="I108" s="112"/>
      <c r="J108" s="112"/>
      <c r="K108" s="113"/>
      <c r="L108" s="3">
        <v>0</v>
      </c>
      <c r="M108" s="3">
        <v>0</v>
      </c>
      <c r="N108" s="3">
        <v>0</v>
      </c>
      <c r="O108" s="115"/>
    </row>
    <row r="109" spans="1:17" ht="15.75" customHeight="1" x14ac:dyDescent="0.2">
      <c r="A109" s="106"/>
      <c r="B109" s="108"/>
      <c r="C109" s="110"/>
      <c r="D109" s="26" t="s">
        <v>5</v>
      </c>
      <c r="E109" s="21">
        <f>SUM(F109:N109)</f>
        <v>0</v>
      </c>
      <c r="F109" s="2">
        <v>0</v>
      </c>
      <c r="G109" s="111">
        <v>0</v>
      </c>
      <c r="H109" s="112"/>
      <c r="I109" s="112"/>
      <c r="J109" s="112"/>
      <c r="K109" s="113"/>
      <c r="L109" s="2">
        <v>0</v>
      </c>
      <c r="M109" s="2">
        <v>0</v>
      </c>
      <c r="N109" s="2">
        <v>0</v>
      </c>
      <c r="O109" s="115"/>
    </row>
    <row r="110" spans="1:17" ht="15.75" customHeight="1" x14ac:dyDescent="0.2">
      <c r="A110" s="106"/>
      <c r="B110" s="108"/>
      <c r="C110" s="110"/>
      <c r="D110" s="26" t="s">
        <v>12</v>
      </c>
      <c r="E110" s="21">
        <f>SUM(F110:N110)</f>
        <v>6500</v>
      </c>
      <c r="F110" s="2">
        <v>6500</v>
      </c>
      <c r="G110" s="111">
        <v>0</v>
      </c>
      <c r="H110" s="112"/>
      <c r="I110" s="112"/>
      <c r="J110" s="112"/>
      <c r="K110" s="113"/>
      <c r="L110" s="2">
        <v>0</v>
      </c>
      <c r="M110" s="2">
        <v>0</v>
      </c>
      <c r="N110" s="2">
        <v>0</v>
      </c>
      <c r="O110" s="115"/>
      <c r="Q110" s="15"/>
    </row>
    <row r="111" spans="1:17" ht="15.75" customHeight="1" x14ac:dyDescent="0.2">
      <c r="A111" s="106"/>
      <c r="B111" s="109"/>
      <c r="C111" s="110"/>
      <c r="D111" s="26" t="s">
        <v>18</v>
      </c>
      <c r="E111" s="21">
        <f>SUM(G111:N111)</f>
        <v>0</v>
      </c>
      <c r="F111" s="3">
        <v>0</v>
      </c>
      <c r="G111" s="111">
        <v>0</v>
      </c>
      <c r="H111" s="112"/>
      <c r="I111" s="112"/>
      <c r="J111" s="112"/>
      <c r="K111" s="113"/>
      <c r="L111" s="3">
        <v>0</v>
      </c>
      <c r="M111" s="3">
        <v>0</v>
      </c>
      <c r="N111" s="3">
        <v>0</v>
      </c>
      <c r="O111" s="116"/>
    </row>
    <row r="112" spans="1:17" s="23" customFormat="1" ht="15.75" customHeight="1" x14ac:dyDescent="0.2">
      <c r="A112" s="106"/>
      <c r="B112" s="117" t="s">
        <v>59</v>
      </c>
      <c r="C112" s="120" t="s">
        <v>42</v>
      </c>
      <c r="D112" s="120" t="s">
        <v>45</v>
      </c>
      <c r="E112" s="123" t="s">
        <v>0</v>
      </c>
      <c r="F112" s="114" t="s">
        <v>20</v>
      </c>
      <c r="G112" s="125" t="s">
        <v>112</v>
      </c>
      <c r="H112" s="126" t="s">
        <v>110</v>
      </c>
      <c r="I112" s="126"/>
      <c r="J112" s="126"/>
      <c r="K112" s="126"/>
      <c r="L112" s="114" t="s">
        <v>26</v>
      </c>
      <c r="M112" s="114" t="s">
        <v>27</v>
      </c>
      <c r="N112" s="114" t="s">
        <v>28</v>
      </c>
      <c r="O112" s="130"/>
    </row>
    <row r="113" spans="1:17" ht="27.75" customHeight="1" x14ac:dyDescent="0.2">
      <c r="A113" s="106"/>
      <c r="B113" s="118"/>
      <c r="C113" s="121"/>
      <c r="D113" s="121"/>
      <c r="E113" s="124"/>
      <c r="F113" s="116"/>
      <c r="G113" s="125"/>
      <c r="H113" s="68" t="s">
        <v>113</v>
      </c>
      <c r="I113" s="68" t="s">
        <v>114</v>
      </c>
      <c r="J113" s="68" t="s">
        <v>115</v>
      </c>
      <c r="K113" s="68" t="s">
        <v>111</v>
      </c>
      <c r="L113" s="116"/>
      <c r="M113" s="116"/>
      <c r="N113" s="116"/>
      <c r="O113" s="130"/>
    </row>
    <row r="114" spans="1:17" s="6" customFormat="1" ht="15.75" customHeight="1" x14ac:dyDescent="0.2">
      <c r="A114" s="106"/>
      <c r="B114" s="119"/>
      <c r="C114" s="122"/>
      <c r="D114" s="122"/>
      <c r="E114" s="25">
        <v>0</v>
      </c>
      <c r="F114" s="24">
        <v>0</v>
      </c>
      <c r="G114" s="69" t="s">
        <v>25</v>
      </c>
      <c r="H114" s="67">
        <v>0</v>
      </c>
      <c r="I114" s="67">
        <v>0</v>
      </c>
      <c r="J114" s="67">
        <v>0</v>
      </c>
      <c r="K114" s="67">
        <v>0</v>
      </c>
      <c r="L114" s="24">
        <v>0</v>
      </c>
      <c r="M114" s="24">
        <v>0</v>
      </c>
      <c r="N114" s="24">
        <v>0</v>
      </c>
      <c r="O114" s="130"/>
    </row>
    <row r="115" spans="1:17" s="23" customFormat="1" ht="15.75" customHeight="1" x14ac:dyDescent="0.2">
      <c r="A115" s="106"/>
      <c r="B115" s="117" t="s">
        <v>60</v>
      </c>
      <c r="C115" s="120" t="s">
        <v>42</v>
      </c>
      <c r="D115" s="120" t="s">
        <v>45</v>
      </c>
      <c r="E115" s="141" t="s">
        <v>0</v>
      </c>
      <c r="F115" s="114" t="s">
        <v>20</v>
      </c>
      <c r="G115" s="125" t="s">
        <v>112</v>
      </c>
      <c r="H115" s="126" t="s">
        <v>110</v>
      </c>
      <c r="I115" s="126"/>
      <c r="J115" s="126"/>
      <c r="K115" s="126"/>
      <c r="L115" s="114" t="s">
        <v>26</v>
      </c>
      <c r="M115" s="114" t="s">
        <v>27</v>
      </c>
      <c r="N115" s="114" t="s">
        <v>28</v>
      </c>
      <c r="O115" s="130"/>
    </row>
    <row r="116" spans="1:17" ht="24.75" customHeight="1" x14ac:dyDescent="0.2">
      <c r="A116" s="106"/>
      <c r="B116" s="118"/>
      <c r="C116" s="121"/>
      <c r="D116" s="121"/>
      <c r="E116" s="142"/>
      <c r="F116" s="116"/>
      <c r="G116" s="125"/>
      <c r="H116" s="68" t="s">
        <v>113</v>
      </c>
      <c r="I116" s="68" t="s">
        <v>114</v>
      </c>
      <c r="J116" s="68" t="s">
        <v>115</v>
      </c>
      <c r="K116" s="68" t="s">
        <v>111</v>
      </c>
      <c r="L116" s="116"/>
      <c r="M116" s="116"/>
      <c r="N116" s="116"/>
      <c r="O116" s="130"/>
    </row>
    <row r="117" spans="1:17" s="6" customFormat="1" ht="15.75" customHeight="1" x14ac:dyDescent="0.2">
      <c r="A117" s="140"/>
      <c r="B117" s="119"/>
      <c r="C117" s="122"/>
      <c r="D117" s="122"/>
      <c r="E117" s="25">
        <v>3</v>
      </c>
      <c r="F117" s="24">
        <v>3</v>
      </c>
      <c r="G117" s="69" t="s">
        <v>25</v>
      </c>
      <c r="H117" s="67">
        <v>0</v>
      </c>
      <c r="I117" s="67">
        <v>0</v>
      </c>
      <c r="J117" s="67">
        <v>0</v>
      </c>
      <c r="K117" s="67">
        <v>0</v>
      </c>
      <c r="L117" s="24">
        <v>0</v>
      </c>
      <c r="M117" s="24">
        <v>0</v>
      </c>
      <c r="N117" s="24">
        <v>0</v>
      </c>
      <c r="O117" s="130"/>
    </row>
    <row r="118" spans="1:17" ht="15.75" customHeight="1" x14ac:dyDescent="0.2">
      <c r="A118" s="131"/>
      <c r="B118" s="134" t="s">
        <v>61</v>
      </c>
      <c r="C118" s="135"/>
      <c r="D118" s="33" t="s">
        <v>2</v>
      </c>
      <c r="E118" s="18">
        <f>E54+E17</f>
        <v>905801.67</v>
      </c>
      <c r="F118" s="18">
        <f>SUM(F119:F122)</f>
        <v>555406.03</v>
      </c>
      <c r="G118" s="127">
        <f>SUM(G119:K122)</f>
        <v>109642.73999999999</v>
      </c>
      <c r="H118" s="128"/>
      <c r="I118" s="128"/>
      <c r="J118" s="128"/>
      <c r="K118" s="129"/>
      <c r="L118" s="18">
        <f>SUM(L119:L122)</f>
        <v>212612.9</v>
      </c>
      <c r="M118" s="18">
        <f>SUM(M119:M122)</f>
        <v>28140</v>
      </c>
      <c r="N118" s="18">
        <f>SUM(N119:N122)</f>
        <v>0</v>
      </c>
      <c r="O118" s="114"/>
    </row>
    <row r="119" spans="1:17" ht="15.75" customHeight="1" x14ac:dyDescent="0.2">
      <c r="A119" s="132"/>
      <c r="B119" s="136"/>
      <c r="C119" s="137"/>
      <c r="D119" s="33" t="s">
        <v>1</v>
      </c>
      <c r="E119" s="18">
        <f>E55+E18</f>
        <v>142109.78</v>
      </c>
      <c r="F119" s="18">
        <f t="shared" ref="F119:G122" si="5">F55+F18</f>
        <v>142109.78</v>
      </c>
      <c r="G119" s="127">
        <f t="shared" si="5"/>
        <v>0</v>
      </c>
      <c r="H119" s="128"/>
      <c r="I119" s="128"/>
      <c r="J119" s="128"/>
      <c r="K119" s="129"/>
      <c r="L119" s="18">
        <f t="shared" ref="L119:N122" si="6">L55+L18</f>
        <v>0</v>
      </c>
      <c r="M119" s="18">
        <f t="shared" si="6"/>
        <v>0</v>
      </c>
      <c r="N119" s="18">
        <f t="shared" si="6"/>
        <v>0</v>
      </c>
      <c r="O119" s="115"/>
      <c r="Q119" s="15"/>
    </row>
    <row r="120" spans="1:17" ht="15.75" customHeight="1" x14ac:dyDescent="0.2">
      <c r="A120" s="132"/>
      <c r="B120" s="136"/>
      <c r="C120" s="137"/>
      <c r="D120" s="33" t="s">
        <v>5</v>
      </c>
      <c r="E120" s="18">
        <f>E56+E19</f>
        <v>433782.43000000005</v>
      </c>
      <c r="F120" s="18">
        <f t="shared" si="5"/>
        <v>215138.94</v>
      </c>
      <c r="G120" s="127">
        <f t="shared" si="5"/>
        <v>62394.86</v>
      </c>
      <c r="H120" s="128"/>
      <c r="I120" s="128"/>
      <c r="J120" s="128"/>
      <c r="K120" s="129"/>
      <c r="L120" s="18">
        <f t="shared" si="6"/>
        <v>137985.76999999999</v>
      </c>
      <c r="M120" s="18">
        <f t="shared" si="6"/>
        <v>18262.86</v>
      </c>
      <c r="N120" s="18">
        <f t="shared" si="6"/>
        <v>0</v>
      </c>
      <c r="O120" s="115"/>
      <c r="Q120" s="14"/>
    </row>
    <row r="121" spans="1:17" ht="15.75" customHeight="1" x14ac:dyDescent="0.2">
      <c r="A121" s="132"/>
      <c r="B121" s="136"/>
      <c r="C121" s="137"/>
      <c r="D121" s="33" t="s">
        <v>12</v>
      </c>
      <c r="E121" s="18">
        <f>E57+E20</f>
        <v>329909.45999999996</v>
      </c>
      <c r="F121" s="18">
        <f t="shared" si="5"/>
        <v>198157.31</v>
      </c>
      <c r="G121" s="127">
        <f t="shared" si="5"/>
        <v>47247.88</v>
      </c>
      <c r="H121" s="128"/>
      <c r="I121" s="128"/>
      <c r="J121" s="128"/>
      <c r="K121" s="129"/>
      <c r="L121" s="18">
        <f t="shared" si="6"/>
        <v>74627.13</v>
      </c>
      <c r="M121" s="18">
        <f t="shared" si="6"/>
        <v>9877.14</v>
      </c>
      <c r="N121" s="18">
        <f t="shared" si="6"/>
        <v>0</v>
      </c>
      <c r="O121" s="115"/>
    </row>
    <row r="122" spans="1:17" ht="15.75" customHeight="1" x14ac:dyDescent="0.2">
      <c r="A122" s="133"/>
      <c r="B122" s="138"/>
      <c r="C122" s="139"/>
      <c r="D122" s="33" t="s">
        <v>18</v>
      </c>
      <c r="E122" s="18">
        <f>E58+E21</f>
        <v>0</v>
      </c>
      <c r="F122" s="18">
        <f t="shared" si="5"/>
        <v>0</v>
      </c>
      <c r="G122" s="127">
        <f t="shared" si="5"/>
        <v>0</v>
      </c>
      <c r="H122" s="128"/>
      <c r="I122" s="128"/>
      <c r="J122" s="128"/>
      <c r="K122" s="129"/>
      <c r="L122" s="18">
        <f t="shared" si="6"/>
        <v>0</v>
      </c>
      <c r="M122" s="18">
        <f t="shared" si="6"/>
        <v>0</v>
      </c>
      <c r="N122" s="18">
        <f t="shared" si="6"/>
        <v>0</v>
      </c>
      <c r="O122" s="116"/>
    </row>
    <row r="123" spans="1:17" ht="15.75" customHeight="1" x14ac:dyDescent="0.2">
      <c r="O123" s="31" t="s">
        <v>48</v>
      </c>
    </row>
  </sheetData>
  <mergeCells count="268">
    <mergeCell ref="G95:K95"/>
    <mergeCell ref="G96:G97"/>
    <mergeCell ref="H96:K96"/>
    <mergeCell ref="A91:A98"/>
    <mergeCell ref="B91:B95"/>
    <mergeCell ref="C91:C95"/>
    <mergeCell ref="O91:O95"/>
    <mergeCell ref="B96:B98"/>
    <mergeCell ref="C96:C98"/>
    <mergeCell ref="D96:D98"/>
    <mergeCell ref="E96:E97"/>
    <mergeCell ref="F96:F97"/>
    <mergeCell ref="L96:L97"/>
    <mergeCell ref="M96:M97"/>
    <mergeCell ref="N96:N97"/>
    <mergeCell ref="O96:O98"/>
    <mergeCell ref="G91:K91"/>
    <mergeCell ref="G92:K92"/>
    <mergeCell ref="G93:K93"/>
    <mergeCell ref="G94:K94"/>
    <mergeCell ref="F14:N14"/>
    <mergeCell ref="F80:F81"/>
    <mergeCell ref="F88:F89"/>
    <mergeCell ref="F112:F113"/>
    <mergeCell ref="F115:F116"/>
    <mergeCell ref="A11:O11"/>
    <mergeCell ref="A12:O12"/>
    <mergeCell ref="A14:A15"/>
    <mergeCell ref="B14:B15"/>
    <mergeCell ref="C14:C15"/>
    <mergeCell ref="D14:D15"/>
    <mergeCell ref="E14:E15"/>
    <mergeCell ref="O14:O15"/>
    <mergeCell ref="G15:K15"/>
    <mergeCell ref="G16:K16"/>
    <mergeCell ref="A17:A21"/>
    <mergeCell ref="B17:B21"/>
    <mergeCell ref="C17:C21"/>
    <mergeCell ref="G17:K17"/>
    <mergeCell ref="O17:O21"/>
    <mergeCell ref="G18:K18"/>
    <mergeCell ref="G19:K19"/>
    <mergeCell ref="G20:K20"/>
    <mergeCell ref="G21:K21"/>
    <mergeCell ref="A22:A29"/>
    <mergeCell ref="B22:B26"/>
    <mergeCell ref="C22:C26"/>
    <mergeCell ref="G22:K22"/>
    <mergeCell ref="H27:K27"/>
    <mergeCell ref="O22:O26"/>
    <mergeCell ref="G23:K23"/>
    <mergeCell ref="G24:K24"/>
    <mergeCell ref="G25:K25"/>
    <mergeCell ref="G26:K26"/>
    <mergeCell ref="B27:B29"/>
    <mergeCell ref="C27:C29"/>
    <mergeCell ref="D27:D29"/>
    <mergeCell ref="E27:E28"/>
    <mergeCell ref="G27:G28"/>
    <mergeCell ref="L27:L28"/>
    <mergeCell ref="M27:M28"/>
    <mergeCell ref="N27:N28"/>
    <mergeCell ref="O27:O29"/>
    <mergeCell ref="F27:F28"/>
    <mergeCell ref="A30:A37"/>
    <mergeCell ref="B30:B34"/>
    <mergeCell ref="C30:C34"/>
    <mergeCell ref="G30:K30"/>
    <mergeCell ref="O30:O34"/>
    <mergeCell ref="G31:K31"/>
    <mergeCell ref="G32:K32"/>
    <mergeCell ref="G33:K33"/>
    <mergeCell ref="G34:K34"/>
    <mergeCell ref="B35:B37"/>
    <mergeCell ref="C35:C37"/>
    <mergeCell ref="D35:D37"/>
    <mergeCell ref="E35:E36"/>
    <mergeCell ref="G35:G36"/>
    <mergeCell ref="H35:K35"/>
    <mergeCell ref="L35:L36"/>
    <mergeCell ref="M35:M36"/>
    <mergeCell ref="N35:N36"/>
    <mergeCell ref="O35:O37"/>
    <mergeCell ref="F35:F36"/>
    <mergeCell ref="B54:B58"/>
    <mergeCell ref="A38:A45"/>
    <mergeCell ref="B38:B42"/>
    <mergeCell ref="C38:C42"/>
    <mergeCell ref="G38:K38"/>
    <mergeCell ref="O38:O42"/>
    <mergeCell ref="G39:K39"/>
    <mergeCell ref="G40:K40"/>
    <mergeCell ref="G41:K41"/>
    <mergeCell ref="G42:K42"/>
    <mergeCell ref="B43:B45"/>
    <mergeCell ref="C43:C45"/>
    <mergeCell ref="D43:D45"/>
    <mergeCell ref="E43:E44"/>
    <mergeCell ref="G43:G44"/>
    <mergeCell ref="H43:K43"/>
    <mergeCell ref="L43:L44"/>
    <mergeCell ref="M43:M44"/>
    <mergeCell ref="N43:N44"/>
    <mergeCell ref="O43:O45"/>
    <mergeCell ref="F43:F44"/>
    <mergeCell ref="A46:A53"/>
    <mergeCell ref="B46:B50"/>
    <mergeCell ref="C46:C50"/>
    <mergeCell ref="G46:K46"/>
    <mergeCell ref="O46:O50"/>
    <mergeCell ref="G47:K47"/>
    <mergeCell ref="G48:K48"/>
    <mergeCell ref="G49:K49"/>
    <mergeCell ref="G50:K50"/>
    <mergeCell ref="B51:B53"/>
    <mergeCell ref="C51:C53"/>
    <mergeCell ref="D51:D53"/>
    <mergeCell ref="E51:E52"/>
    <mergeCell ref="G51:G52"/>
    <mergeCell ref="H51:K51"/>
    <mergeCell ref="L51:L52"/>
    <mergeCell ref="M51:M52"/>
    <mergeCell ref="N51:N52"/>
    <mergeCell ref="O51:O53"/>
    <mergeCell ref="F51:F52"/>
    <mergeCell ref="C54:C58"/>
    <mergeCell ref="G54:K54"/>
    <mergeCell ref="O54:O57"/>
    <mergeCell ref="G55:K55"/>
    <mergeCell ref="G56:K56"/>
    <mergeCell ref="G57:K57"/>
    <mergeCell ref="G58:K58"/>
    <mergeCell ref="O58:O62"/>
    <mergeCell ref="A59:A66"/>
    <mergeCell ref="B59:B63"/>
    <mergeCell ref="C59:C63"/>
    <mergeCell ref="G59:K59"/>
    <mergeCell ref="G60:K60"/>
    <mergeCell ref="G61:K61"/>
    <mergeCell ref="G62:K62"/>
    <mergeCell ref="G63:K63"/>
    <mergeCell ref="O63:O71"/>
    <mergeCell ref="B64:B66"/>
    <mergeCell ref="C64:C66"/>
    <mergeCell ref="D64:D66"/>
    <mergeCell ref="E64:E65"/>
    <mergeCell ref="G64:G65"/>
    <mergeCell ref="F64:F65"/>
    <mergeCell ref="A54:A58"/>
    <mergeCell ref="H64:K64"/>
    <mergeCell ref="L64:L65"/>
    <mergeCell ref="M64:M65"/>
    <mergeCell ref="N64:N65"/>
    <mergeCell ref="A67:A74"/>
    <mergeCell ref="B67:B71"/>
    <mergeCell ref="C67:C71"/>
    <mergeCell ref="G67:K67"/>
    <mergeCell ref="G68:K68"/>
    <mergeCell ref="G69:K69"/>
    <mergeCell ref="G70:K70"/>
    <mergeCell ref="G71:K71"/>
    <mergeCell ref="B72:B74"/>
    <mergeCell ref="C72:C74"/>
    <mergeCell ref="D72:D74"/>
    <mergeCell ref="E72:E73"/>
    <mergeCell ref="G72:G73"/>
    <mergeCell ref="H72:K72"/>
    <mergeCell ref="L72:L73"/>
    <mergeCell ref="M72:M73"/>
    <mergeCell ref="N72:N73"/>
    <mergeCell ref="O72:O74"/>
    <mergeCell ref="A75:A82"/>
    <mergeCell ref="B75:B79"/>
    <mergeCell ref="C75:C79"/>
    <mergeCell ref="G75:K75"/>
    <mergeCell ref="O75:O79"/>
    <mergeCell ref="G76:K76"/>
    <mergeCell ref="G77:K77"/>
    <mergeCell ref="G78:K78"/>
    <mergeCell ref="G79:K79"/>
    <mergeCell ref="B80:B82"/>
    <mergeCell ref="C80:C82"/>
    <mergeCell ref="D80:D82"/>
    <mergeCell ref="E80:E81"/>
    <mergeCell ref="G80:G81"/>
    <mergeCell ref="H80:K80"/>
    <mergeCell ref="L80:L81"/>
    <mergeCell ref="M80:M81"/>
    <mergeCell ref="N80:N81"/>
    <mergeCell ref="O80:O82"/>
    <mergeCell ref="F72:F73"/>
    <mergeCell ref="C112:C114"/>
    <mergeCell ref="D112:D114"/>
    <mergeCell ref="E112:E113"/>
    <mergeCell ref="G112:G113"/>
    <mergeCell ref="H112:K112"/>
    <mergeCell ref="L112:L113"/>
    <mergeCell ref="M112:M113"/>
    <mergeCell ref="G115:G116"/>
    <mergeCell ref="A118:A122"/>
    <mergeCell ref="B118:C122"/>
    <mergeCell ref="G118:K118"/>
    <mergeCell ref="A107:A117"/>
    <mergeCell ref="B107:B111"/>
    <mergeCell ref="C107:C111"/>
    <mergeCell ref="G107:K107"/>
    <mergeCell ref="B115:B117"/>
    <mergeCell ref="C115:C117"/>
    <mergeCell ref="D115:D117"/>
    <mergeCell ref="E115:E116"/>
    <mergeCell ref="B112:B114"/>
    <mergeCell ref="O107:O111"/>
    <mergeCell ref="G108:K108"/>
    <mergeCell ref="G109:K109"/>
    <mergeCell ref="G110:K110"/>
    <mergeCell ref="G111:K111"/>
    <mergeCell ref="O118:O122"/>
    <mergeCell ref="G119:K119"/>
    <mergeCell ref="G120:K120"/>
    <mergeCell ref="G121:K121"/>
    <mergeCell ref="G122:K122"/>
    <mergeCell ref="H115:K115"/>
    <mergeCell ref="L115:L116"/>
    <mergeCell ref="M115:M116"/>
    <mergeCell ref="N115:N116"/>
    <mergeCell ref="O115:O117"/>
    <mergeCell ref="N112:N113"/>
    <mergeCell ref="O112:O114"/>
    <mergeCell ref="G83:K83"/>
    <mergeCell ref="O83:O87"/>
    <mergeCell ref="G84:K84"/>
    <mergeCell ref="G85:K85"/>
    <mergeCell ref="G86:K86"/>
    <mergeCell ref="G87:K87"/>
    <mergeCell ref="B88:B90"/>
    <mergeCell ref="C88:C90"/>
    <mergeCell ref="D88:D90"/>
    <mergeCell ref="E88:E89"/>
    <mergeCell ref="G88:G89"/>
    <mergeCell ref="H88:K88"/>
    <mergeCell ref="L88:L89"/>
    <mergeCell ref="M88:M89"/>
    <mergeCell ref="N88:N89"/>
    <mergeCell ref="O88:O90"/>
    <mergeCell ref="A10:P10"/>
    <mergeCell ref="A99:A106"/>
    <mergeCell ref="B99:B103"/>
    <mergeCell ref="C99:C103"/>
    <mergeCell ref="G99:K99"/>
    <mergeCell ref="O99:O103"/>
    <mergeCell ref="G100:K100"/>
    <mergeCell ref="G101:K101"/>
    <mergeCell ref="G102:K102"/>
    <mergeCell ref="G103:K103"/>
    <mergeCell ref="B104:B106"/>
    <mergeCell ref="C104:C106"/>
    <mergeCell ref="D104:D106"/>
    <mergeCell ref="E104:E105"/>
    <mergeCell ref="F104:F105"/>
    <mergeCell ref="G104:G105"/>
    <mergeCell ref="H104:K104"/>
    <mergeCell ref="L104:L105"/>
    <mergeCell ref="M104:M105"/>
    <mergeCell ref="N104:N105"/>
    <mergeCell ref="O104:O106"/>
    <mergeCell ref="A83:A90"/>
    <mergeCell ref="B83:B87"/>
    <mergeCell ref="C83:C87"/>
  </mergeCells>
  <pageMargins left="0.31496062992125984" right="0.31496062992125984" top="0.35433070866141736" bottom="0.35433070866141736" header="0.31496062992125984" footer="0.31496062992125984"/>
  <pageSetup paperSize="9" scale="53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Подпрограмма1</vt:lpstr>
      <vt:lpstr>Подпрограмма1!Область_печати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2024-04-26T07:06:12Z</cp:lastPrinted>
  <dcterms:created xsi:type="dcterms:W3CDTF">1996-10-08T23:32:33Z</dcterms:created>
  <dcterms:modified xsi:type="dcterms:W3CDTF">2024-04-26T07:06:25Z</dcterms:modified>
</cp:coreProperties>
</file>