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550 мест" sheetId="1" r:id="rId1"/>
  </sheets>
  <definedNames>
    <definedName name="_xlnm.Print_Area" localSheetId="0">'550 мест'!$A$1:$R$23</definedName>
  </definedNames>
  <calcPr fullCalcOnLoad="1"/>
</workbook>
</file>

<file path=xl/sharedStrings.xml><?xml version="1.0" encoding="utf-8"?>
<sst xmlns="http://schemas.openxmlformats.org/spreadsheetml/2006/main" count="66" uniqueCount="40">
  <si>
    <t>№ 
п/п</t>
  </si>
  <si>
    <t>Всего</t>
  </si>
  <si>
    <t>1.</t>
  </si>
  <si>
    <t>Итого</t>
  </si>
  <si>
    <t>Средства бюджета Московской области</t>
  </si>
  <si>
    <t>Средства бюджета городского округа Домодедово</t>
  </si>
  <si>
    <t>Наименование главного распорядителя средств бюджета городского округа Домодедово</t>
  </si>
  <si>
    <t>2023 год</t>
  </si>
  <si>
    <t>2024 год</t>
  </si>
  <si>
    <t>2025 год</t>
  </si>
  <si>
    <t>2026 год</t>
  </si>
  <si>
    <t>2027 год</t>
  </si>
  <si>
    <t xml:space="preserve">Наименование объекта, сведения о регистрации
права собственности
</t>
  </si>
  <si>
    <t xml:space="preserve">Мощность/ прирост мощности объекта (кв.
метр, погонный метр, место, койко-место и так далее)
</t>
  </si>
  <si>
    <t>Адрес объекта</t>
  </si>
  <si>
    <t>Направление инвестирования</t>
  </si>
  <si>
    <t xml:space="preserve">Предельная стоимость объекта капитального
строительства/работ
(тыс. руб.)
</t>
  </si>
  <si>
    <t>Источники финансирования, в том числе по годам реализации программы (тыс. руб.)</t>
  </si>
  <si>
    <t xml:space="preserve">Остаток
сметной
стоимости
до ввода
в
эксплуатацию
объекта
капитального
строительства
/до
завершения
работ
</t>
  </si>
  <si>
    <t xml:space="preserve">Средства
федерального
бюджета
</t>
  </si>
  <si>
    <t>X</t>
  </si>
  <si>
    <t>Всего по мероприятию:</t>
  </si>
  <si>
    <t>Справочные таблицы:</t>
  </si>
  <si>
    <t>Количество объектов</t>
  </si>
  <si>
    <t>Всего,в том числе по годам реализации:</t>
  </si>
  <si>
    <t>вводимых</t>
  </si>
  <si>
    <t>открываемых</t>
  </si>
  <si>
    <t>х</t>
  </si>
  <si>
    <t>Сроки проведения работ по проектированию, строитель-ству/реконструкции объектов</t>
  </si>
  <si>
    <t>Открытие объекта/ Завершение работ</t>
  </si>
  <si>
    <t>-</t>
  </si>
  <si>
    <t>Профинансировано на 01.01.23  (тыс. руб.)</t>
  </si>
  <si>
    <t>Администрации городского округа Домодедово,  МКУ "УКС"</t>
  </si>
  <si>
    <t>Строительство (в том числе проектные и изыскательские работы)</t>
  </si>
  <si>
    <t>кроме того: строительный контроль</t>
  </si>
  <si>
    <t xml:space="preserve">5.3.  Адресный перечень объектов строительства (реконструкции) и капитального ремонта муниципальной собственности городского округа Домодедово, финансирование которых предусмотрено
мероприятием E1.4 «Создание в субъектах Российской Федерации дополнительных (новых) мест в общеобразовательных организациях в связи с ростом числа учащихся, вызванным демографическим фактором» Подпрограммы III Строительство (реконструкция) объектов образования
</t>
  </si>
  <si>
    <t>Строительство блока школы на 825 мест г.о. Домодедово (этап № 2 общеобразовательной школы на 1100 мест) (ПИР и строительство)</t>
  </si>
  <si>
    <t>825 мест</t>
  </si>
  <si>
    <t>Московская область, г.о. Домодедово</t>
  </si>
  <si>
    <t>31.03.2021-06.06.2025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</si>
</sst>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3" fillId="0" borderId="0" xfId="0" applyFont="1" applyFill="1" applyAlignment="1">
      <alignment vertical="top" wrapText="1"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43" fillId="0" borderId="0" xfId="0" applyFont="1" applyFill="1" applyAlignment="1">
      <alignment/>
    </xf>
    <xf numFmtId="0" fontId="44" fillId="33" borderId="11" xfId="0" applyFont="1" applyFill="1" applyBorder="1" applyAlignment="1">
      <alignment vertical="center" wrapText="1"/>
    </xf>
    <xf numFmtId="0" fontId="0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Border="1" applyAlignment="1">
      <alignment/>
    </xf>
    <xf numFmtId="0" fontId="43" fillId="33" borderId="0" xfId="0" applyFont="1" applyFill="1" applyAlignment="1">
      <alignment wrapText="1"/>
    </xf>
    <xf numFmtId="0" fontId="43" fillId="33" borderId="0" xfId="0" applyFont="1" applyFill="1" applyBorder="1" applyAlignment="1">
      <alignment horizontal="center" vertical="center" wrapText="1"/>
    </xf>
    <xf numFmtId="170" fontId="44" fillId="33" borderId="11" xfId="43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top" wrapText="1"/>
    </xf>
    <xf numFmtId="4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vertical="top" wrapText="1"/>
    </xf>
    <xf numFmtId="4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top" wrapText="1"/>
    </xf>
    <xf numFmtId="14" fontId="44" fillId="33" borderId="11" xfId="0" applyNumberFormat="1" applyFont="1" applyFill="1" applyBorder="1" applyAlignment="1">
      <alignment horizontal="center" vertical="top" wrapText="1"/>
    </xf>
    <xf numFmtId="4" fontId="44" fillId="33" borderId="11" xfId="0" applyNumberFormat="1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horizontal="center" vertical="top" wrapText="1"/>
    </xf>
    <xf numFmtId="4" fontId="45" fillId="33" borderId="12" xfId="0" applyNumberFormat="1" applyFont="1" applyFill="1" applyBorder="1" applyAlignment="1">
      <alignment horizontal="center" vertical="center" wrapText="1"/>
    </xf>
    <xf numFmtId="4" fontId="44" fillId="33" borderId="12" xfId="0" applyNumberFormat="1" applyFont="1" applyFill="1" applyBorder="1" applyAlignment="1">
      <alignment horizontal="center" vertical="center" wrapText="1"/>
    </xf>
    <xf numFmtId="4" fontId="44" fillId="33" borderId="10" xfId="0" applyNumberFormat="1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/>
    </xf>
    <xf numFmtId="0" fontId="43" fillId="33" borderId="0" xfId="0" applyFont="1" applyFill="1" applyAlignment="1">
      <alignment vertical="top" wrapText="1"/>
    </xf>
    <xf numFmtId="0" fontId="43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top" wrapText="1"/>
    </xf>
    <xf numFmtId="0" fontId="45" fillId="33" borderId="12" xfId="0" applyFont="1" applyFill="1" applyBorder="1" applyAlignment="1">
      <alignment horizontal="left" vertical="top" wrapText="1"/>
    </xf>
    <xf numFmtId="14" fontId="44" fillId="33" borderId="11" xfId="0" applyNumberFormat="1" applyFont="1" applyFill="1" applyBorder="1" applyAlignment="1">
      <alignment horizontal="center" vertical="top" wrapText="1"/>
    </xf>
    <xf numFmtId="0" fontId="44" fillId="33" borderId="13" xfId="0" applyFont="1" applyFill="1" applyBorder="1" applyAlignment="1">
      <alignment horizontal="center" vertical="top" wrapText="1"/>
    </xf>
    <xf numFmtId="4" fontId="44" fillId="33" borderId="11" xfId="0" applyNumberFormat="1" applyFont="1" applyFill="1" applyBorder="1" applyAlignment="1">
      <alignment horizontal="center" vertical="top" wrapText="1"/>
    </xf>
    <xf numFmtId="4" fontId="44" fillId="33" borderId="13" xfId="0" applyNumberFormat="1" applyFont="1" applyFill="1" applyBorder="1" applyAlignment="1">
      <alignment horizontal="center" vertical="top" wrapText="1"/>
    </xf>
    <xf numFmtId="0" fontId="43" fillId="33" borderId="14" xfId="0" applyFont="1" applyFill="1" applyBorder="1" applyAlignment="1">
      <alignment horizontal="center" vertical="top" wrapText="1"/>
    </xf>
    <xf numFmtId="0" fontId="43" fillId="33" borderId="15" xfId="0" applyFont="1" applyFill="1" applyBorder="1" applyAlignment="1">
      <alignment horizontal="center" vertical="top" wrapText="1"/>
    </xf>
    <xf numFmtId="0" fontId="43" fillId="33" borderId="16" xfId="0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left" vertical="top" wrapText="1"/>
    </xf>
    <xf numFmtId="0" fontId="43" fillId="33" borderId="16" xfId="0" applyFont="1" applyFill="1" applyBorder="1" applyAlignment="1">
      <alignment horizontal="left" vertical="top" wrapText="1"/>
    </xf>
    <xf numFmtId="0" fontId="43" fillId="33" borderId="15" xfId="0" applyFont="1" applyFill="1" applyBorder="1" applyAlignment="1">
      <alignment horizontal="left" vertical="top" wrapText="1"/>
    </xf>
    <xf numFmtId="0" fontId="43" fillId="33" borderId="14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/>
    </xf>
    <xf numFmtId="0" fontId="46" fillId="33" borderId="0" xfId="0" applyFont="1" applyFill="1" applyAlignment="1">
      <alignment horizontal="center" vertical="top" wrapText="1"/>
    </xf>
    <xf numFmtId="0" fontId="44" fillId="33" borderId="11" xfId="0" applyFont="1" applyFill="1" applyBorder="1" applyAlignment="1">
      <alignment horizontal="center" vertical="top" wrapText="1"/>
    </xf>
    <xf numFmtId="0" fontId="44" fillId="33" borderId="12" xfId="0" applyFont="1" applyFill="1" applyBorder="1" applyAlignment="1">
      <alignment horizontal="center" vertical="top" wrapText="1"/>
    </xf>
    <xf numFmtId="0" fontId="44" fillId="33" borderId="0" xfId="0" applyFont="1" applyFill="1" applyAlignment="1">
      <alignment horizontal="right" wrapText="1"/>
    </xf>
    <xf numFmtId="0" fontId="0" fillId="33" borderId="0" xfId="0" applyFont="1" applyFill="1" applyAlignment="1">
      <alignment horizontal="right" wrapText="1"/>
    </xf>
    <xf numFmtId="0" fontId="47" fillId="33" borderId="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vertical="center" wrapText="1"/>
    </xf>
    <xf numFmtId="0" fontId="44" fillId="33" borderId="13" xfId="0" applyFont="1" applyFill="1" applyBorder="1" applyAlignment="1">
      <alignment vertical="center" wrapText="1"/>
    </xf>
    <xf numFmtId="0" fontId="44" fillId="33" borderId="12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N12" sqref="N12"/>
    </sheetView>
  </sheetViews>
  <sheetFormatPr defaultColWidth="9.140625" defaultRowHeight="15"/>
  <cols>
    <col min="1" max="1" width="5.421875" style="1" customWidth="1"/>
    <col min="2" max="2" width="17.00390625" style="1" customWidth="1"/>
    <col min="3" max="3" width="15.28125" style="1" customWidth="1"/>
    <col min="4" max="4" width="14.7109375" style="1" customWidth="1"/>
    <col min="5" max="5" width="17.7109375" style="1" customWidth="1"/>
    <col min="6" max="6" width="15.421875" style="1" customWidth="1"/>
    <col min="7" max="7" width="19.421875" style="1" customWidth="1"/>
    <col min="8" max="8" width="12.421875" style="1" customWidth="1"/>
    <col min="9" max="9" width="12.8515625" style="1" customWidth="1"/>
    <col min="10" max="10" width="24.421875" style="1" customWidth="1"/>
    <col min="11" max="11" width="12.7109375" style="1" customWidth="1"/>
    <col min="12" max="12" width="12.8515625" style="1" customWidth="1"/>
    <col min="13" max="13" width="14.57421875" style="1" customWidth="1"/>
    <col min="14" max="16" width="12.57421875" style="1" customWidth="1"/>
    <col min="17" max="17" width="14.28125" style="1" customWidth="1"/>
    <col min="18" max="18" width="16.8515625" style="1" customWidth="1"/>
    <col min="19" max="16384" width="9.140625" style="1" customWidth="1"/>
  </cols>
  <sheetData>
    <row r="1" spans="1:18" ht="1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53"/>
      <c r="Q1" s="54"/>
      <c r="R1" s="54"/>
    </row>
    <row r="2" spans="1:18" s="3" customFormat="1" ht="15.75">
      <c r="A2" s="10"/>
      <c r="B2" s="10"/>
      <c r="C2" s="10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12"/>
      <c r="Q2" s="10"/>
      <c r="R2" s="10"/>
    </row>
    <row r="3" spans="1:18" s="4" customFormat="1" ht="73.5" customHeight="1">
      <c r="A3" s="55" t="s">
        <v>35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6"/>
    </row>
    <row r="4" spans="1:18" s="5" customFormat="1" ht="15.75">
      <c r="A4" s="57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13"/>
    </row>
    <row r="5" spans="1:18" ht="192" customHeight="1">
      <c r="A5" s="17" t="s">
        <v>0</v>
      </c>
      <c r="B5" s="17" t="s">
        <v>12</v>
      </c>
      <c r="C5" s="17" t="s">
        <v>13</v>
      </c>
      <c r="D5" s="17" t="s">
        <v>14</v>
      </c>
      <c r="E5" s="17" t="s">
        <v>15</v>
      </c>
      <c r="F5" s="17" t="s">
        <v>28</v>
      </c>
      <c r="G5" s="17" t="s">
        <v>29</v>
      </c>
      <c r="H5" s="17" t="s">
        <v>16</v>
      </c>
      <c r="I5" s="17" t="s">
        <v>31</v>
      </c>
      <c r="J5" s="14" t="s">
        <v>17</v>
      </c>
      <c r="K5" s="15" t="s">
        <v>1</v>
      </c>
      <c r="L5" s="15" t="s">
        <v>7</v>
      </c>
      <c r="M5" s="15" t="s">
        <v>8</v>
      </c>
      <c r="N5" s="15" t="s">
        <v>9</v>
      </c>
      <c r="O5" s="16" t="s">
        <v>10</v>
      </c>
      <c r="P5" s="16" t="s">
        <v>11</v>
      </c>
      <c r="Q5" s="17" t="s">
        <v>18</v>
      </c>
      <c r="R5" s="17" t="s">
        <v>6</v>
      </c>
    </row>
    <row r="6" spans="1:18" ht="17.25" customHeight="1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4">
        <v>15</v>
      </c>
      <c r="P6" s="24">
        <v>16</v>
      </c>
      <c r="Q6" s="24">
        <v>17</v>
      </c>
      <c r="R6" s="24">
        <v>18</v>
      </c>
    </row>
    <row r="7" spans="1:18" ht="17.25" customHeight="1">
      <c r="A7" s="51" t="s">
        <v>2</v>
      </c>
      <c r="B7" s="51" t="s">
        <v>36</v>
      </c>
      <c r="C7" s="51" t="s">
        <v>37</v>
      </c>
      <c r="D7" s="51" t="s">
        <v>38</v>
      </c>
      <c r="E7" s="51" t="s">
        <v>33</v>
      </c>
      <c r="F7" s="34" t="s">
        <v>39</v>
      </c>
      <c r="G7" s="34">
        <v>45733</v>
      </c>
      <c r="H7" s="36">
        <v>2332471.5</v>
      </c>
      <c r="I7" s="18">
        <f>I8+I9+I10</f>
        <v>93112.68</v>
      </c>
      <c r="J7" s="19" t="s">
        <v>3</v>
      </c>
      <c r="K7" s="18">
        <f aca="true" t="shared" si="0" ref="K7:K15">L7+M7+N7+O7+P7</f>
        <v>2221150.3200000003</v>
      </c>
      <c r="L7" s="18">
        <f aca="true" t="shared" si="1" ref="L7:Q7">L8+L9+L10</f>
        <v>434924.76</v>
      </c>
      <c r="M7" s="18">
        <f t="shared" si="1"/>
        <v>1786225.56</v>
      </c>
      <c r="N7" s="18">
        <f t="shared" si="1"/>
        <v>0</v>
      </c>
      <c r="O7" s="18">
        <f t="shared" si="1"/>
        <v>0</v>
      </c>
      <c r="P7" s="18">
        <f t="shared" si="1"/>
        <v>0</v>
      </c>
      <c r="Q7" s="18">
        <f t="shared" si="1"/>
        <v>0</v>
      </c>
      <c r="R7" s="58" t="s">
        <v>32</v>
      </c>
    </row>
    <row r="8" spans="1:18" ht="44.25" customHeight="1">
      <c r="A8" s="35"/>
      <c r="B8" s="35"/>
      <c r="C8" s="35"/>
      <c r="D8" s="35"/>
      <c r="E8" s="35"/>
      <c r="F8" s="35"/>
      <c r="G8" s="35"/>
      <c r="H8" s="37"/>
      <c r="I8" s="20">
        <v>0</v>
      </c>
      <c r="J8" s="21" t="s">
        <v>19</v>
      </c>
      <c r="K8" s="20">
        <f t="shared" si="0"/>
        <v>323305.6</v>
      </c>
      <c r="L8" s="20">
        <v>43218.5</v>
      </c>
      <c r="M8" s="20">
        <v>280087.1</v>
      </c>
      <c r="N8" s="20">
        <v>0</v>
      </c>
      <c r="O8" s="20">
        <v>0</v>
      </c>
      <c r="P8" s="20">
        <v>0</v>
      </c>
      <c r="Q8" s="20">
        <v>0</v>
      </c>
      <c r="R8" s="59"/>
    </row>
    <row r="9" spans="1:18" ht="27.75" customHeight="1">
      <c r="A9" s="35"/>
      <c r="B9" s="35"/>
      <c r="C9" s="35"/>
      <c r="D9" s="35"/>
      <c r="E9" s="35"/>
      <c r="F9" s="35"/>
      <c r="G9" s="35"/>
      <c r="H9" s="37"/>
      <c r="I9" s="20">
        <v>0</v>
      </c>
      <c r="J9" s="21" t="s">
        <v>4</v>
      </c>
      <c r="K9" s="20">
        <f t="shared" si="0"/>
        <v>1072374.47</v>
      </c>
      <c r="L9" s="20">
        <v>235628.74</v>
      </c>
      <c r="M9" s="20">
        <v>836745.73</v>
      </c>
      <c r="N9" s="20">
        <v>0</v>
      </c>
      <c r="O9" s="20">
        <v>0</v>
      </c>
      <c r="P9" s="20">
        <v>0</v>
      </c>
      <c r="Q9" s="20">
        <v>0</v>
      </c>
      <c r="R9" s="59"/>
    </row>
    <row r="10" spans="1:18" ht="66.75" customHeight="1">
      <c r="A10" s="35"/>
      <c r="B10" s="35"/>
      <c r="C10" s="35"/>
      <c r="D10" s="35"/>
      <c r="E10" s="35"/>
      <c r="F10" s="35"/>
      <c r="G10" s="35"/>
      <c r="H10" s="37"/>
      <c r="I10" s="20">
        <v>93112.68</v>
      </c>
      <c r="J10" s="21" t="s">
        <v>5</v>
      </c>
      <c r="K10" s="20">
        <f t="shared" si="0"/>
        <v>825470.25</v>
      </c>
      <c r="L10" s="20">
        <v>156077.52</v>
      </c>
      <c r="M10" s="20">
        <v>669392.73</v>
      </c>
      <c r="N10" s="20">
        <v>0</v>
      </c>
      <c r="O10" s="20">
        <v>0</v>
      </c>
      <c r="P10" s="20">
        <v>0</v>
      </c>
      <c r="Q10" s="20">
        <v>0</v>
      </c>
      <c r="R10" s="60"/>
    </row>
    <row r="11" spans="1:18" s="6" customFormat="1" ht="45.75" customHeight="1">
      <c r="A11" s="52"/>
      <c r="B11" s="52"/>
      <c r="C11" s="52"/>
      <c r="D11" s="52"/>
      <c r="E11" s="17" t="s">
        <v>34</v>
      </c>
      <c r="F11" s="22"/>
      <c r="G11" s="22"/>
      <c r="H11" s="23"/>
      <c r="I11" s="20">
        <v>968.09</v>
      </c>
      <c r="J11" s="21" t="s">
        <v>4</v>
      </c>
      <c r="K11" s="20">
        <f t="shared" si="0"/>
        <v>17240.41</v>
      </c>
      <c r="L11" s="20">
        <v>7181.88</v>
      </c>
      <c r="M11" s="20">
        <v>10058.53</v>
      </c>
      <c r="N11" s="20">
        <v>0</v>
      </c>
      <c r="O11" s="20">
        <v>0</v>
      </c>
      <c r="P11" s="20">
        <v>0</v>
      </c>
      <c r="Q11" s="20">
        <v>0</v>
      </c>
      <c r="R11" s="8"/>
    </row>
    <row r="12" spans="1:18" ht="45" customHeight="1">
      <c r="A12" s="41"/>
      <c r="B12" s="41" t="s">
        <v>20</v>
      </c>
      <c r="C12" s="41" t="s">
        <v>20</v>
      </c>
      <c r="D12" s="41" t="s">
        <v>20</v>
      </c>
      <c r="E12" s="41" t="s">
        <v>21</v>
      </c>
      <c r="F12" s="41" t="s">
        <v>20</v>
      </c>
      <c r="G12" s="41" t="s">
        <v>20</v>
      </c>
      <c r="H12" s="41" t="s">
        <v>20</v>
      </c>
      <c r="I12" s="18">
        <f>SUM(I13:I15)</f>
        <v>93112.68</v>
      </c>
      <c r="J12" s="33" t="s">
        <v>3</v>
      </c>
      <c r="K12" s="25">
        <f t="shared" si="0"/>
        <v>2221150.3200000003</v>
      </c>
      <c r="L12" s="25">
        <f aca="true" t="shared" si="2" ref="L12:Q12">L13+L14+L15</f>
        <v>434924.76</v>
      </c>
      <c r="M12" s="25">
        <f t="shared" si="2"/>
        <v>1786225.56</v>
      </c>
      <c r="N12" s="25">
        <f t="shared" si="2"/>
        <v>0</v>
      </c>
      <c r="O12" s="25">
        <f t="shared" si="2"/>
        <v>0</v>
      </c>
      <c r="P12" s="25">
        <f t="shared" si="2"/>
        <v>0</v>
      </c>
      <c r="Q12" s="25">
        <f t="shared" si="2"/>
        <v>0</v>
      </c>
      <c r="R12" s="42" t="s">
        <v>27</v>
      </c>
    </row>
    <row r="13" spans="1:18" ht="45" customHeight="1">
      <c r="A13" s="41"/>
      <c r="B13" s="41"/>
      <c r="C13" s="41"/>
      <c r="D13" s="41"/>
      <c r="E13" s="41"/>
      <c r="F13" s="41"/>
      <c r="G13" s="41"/>
      <c r="H13" s="41"/>
      <c r="I13" s="24">
        <v>0</v>
      </c>
      <c r="J13" s="21" t="s">
        <v>19</v>
      </c>
      <c r="K13" s="26">
        <f t="shared" si="0"/>
        <v>323305.6</v>
      </c>
      <c r="L13" s="20">
        <f aca="true" t="shared" si="3" ref="L13:Q13">SUM(L8)</f>
        <v>43218.5</v>
      </c>
      <c r="M13" s="20">
        <f t="shared" si="3"/>
        <v>280087.1</v>
      </c>
      <c r="N13" s="20">
        <f t="shared" si="3"/>
        <v>0</v>
      </c>
      <c r="O13" s="20">
        <f t="shared" si="3"/>
        <v>0</v>
      </c>
      <c r="P13" s="20">
        <f t="shared" si="3"/>
        <v>0</v>
      </c>
      <c r="Q13" s="20">
        <f t="shared" si="3"/>
        <v>0</v>
      </c>
      <c r="R13" s="43"/>
    </row>
    <row r="14" spans="1:18" ht="45" customHeight="1">
      <c r="A14" s="41"/>
      <c r="B14" s="41"/>
      <c r="C14" s="41"/>
      <c r="D14" s="41"/>
      <c r="E14" s="41"/>
      <c r="F14" s="41"/>
      <c r="G14" s="41"/>
      <c r="H14" s="41"/>
      <c r="I14" s="27">
        <f>SUM(I9)</f>
        <v>0</v>
      </c>
      <c r="J14" s="21" t="s">
        <v>4</v>
      </c>
      <c r="K14" s="26">
        <f t="shared" si="0"/>
        <v>1072374.47</v>
      </c>
      <c r="L14" s="20">
        <f aca="true" t="shared" si="4" ref="L14:Q15">SUM(L9)</f>
        <v>235628.74</v>
      </c>
      <c r="M14" s="20">
        <f t="shared" si="4"/>
        <v>836745.73</v>
      </c>
      <c r="N14" s="20">
        <f t="shared" si="4"/>
        <v>0</v>
      </c>
      <c r="O14" s="20">
        <f t="shared" si="4"/>
        <v>0</v>
      </c>
      <c r="P14" s="20">
        <f t="shared" si="4"/>
        <v>0</v>
      </c>
      <c r="Q14" s="20">
        <f t="shared" si="4"/>
        <v>0</v>
      </c>
      <c r="R14" s="43"/>
    </row>
    <row r="15" spans="1:18" ht="45" customHeight="1">
      <c r="A15" s="41"/>
      <c r="B15" s="41"/>
      <c r="C15" s="41"/>
      <c r="D15" s="41"/>
      <c r="E15" s="41"/>
      <c r="F15" s="41"/>
      <c r="G15" s="41"/>
      <c r="H15" s="41"/>
      <c r="I15" s="27">
        <f>SUM(I10)</f>
        <v>93112.68</v>
      </c>
      <c r="J15" s="21" t="s">
        <v>5</v>
      </c>
      <c r="K15" s="26">
        <f t="shared" si="0"/>
        <v>825470.25</v>
      </c>
      <c r="L15" s="20">
        <f t="shared" si="4"/>
        <v>156077.52</v>
      </c>
      <c r="M15" s="20">
        <f t="shared" si="4"/>
        <v>669392.73</v>
      </c>
      <c r="N15" s="20">
        <f t="shared" si="4"/>
        <v>0</v>
      </c>
      <c r="O15" s="20">
        <f t="shared" si="4"/>
        <v>0</v>
      </c>
      <c r="P15" s="20">
        <f t="shared" si="4"/>
        <v>0</v>
      </c>
      <c r="Q15" s="20">
        <f t="shared" si="4"/>
        <v>0</v>
      </c>
      <c r="R15" s="44"/>
    </row>
    <row r="16" spans="1:18" ht="57" customHeight="1">
      <c r="A16" s="28"/>
      <c r="B16" s="28"/>
      <c r="C16" s="28"/>
      <c r="D16" s="28"/>
      <c r="E16" s="24" t="s">
        <v>34</v>
      </c>
      <c r="F16" s="28"/>
      <c r="G16" s="28"/>
      <c r="H16" s="28"/>
      <c r="I16" s="20">
        <v>968.09</v>
      </c>
      <c r="J16" s="21" t="s">
        <v>4</v>
      </c>
      <c r="K16" s="20">
        <f>SUM(K11)</f>
        <v>17240.41</v>
      </c>
      <c r="L16" s="20">
        <f aca="true" t="shared" si="5" ref="L16:Q16">SUM(L11)</f>
        <v>7181.88</v>
      </c>
      <c r="M16" s="20">
        <f t="shared" si="5"/>
        <v>10058.53</v>
      </c>
      <c r="N16" s="20">
        <f t="shared" si="5"/>
        <v>0</v>
      </c>
      <c r="O16" s="20">
        <f t="shared" si="5"/>
        <v>0</v>
      </c>
      <c r="P16" s="20">
        <f t="shared" si="5"/>
        <v>0</v>
      </c>
      <c r="Q16" s="20">
        <f t="shared" si="5"/>
        <v>0</v>
      </c>
      <c r="R16" s="29"/>
    </row>
    <row r="17" spans="1:18" ht="12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1"/>
      <c r="R17" s="31"/>
    </row>
    <row r="18" spans="1:18" ht="23.25" customHeight="1">
      <c r="A18" s="30"/>
      <c r="B18" s="50" t="s">
        <v>22</v>
      </c>
      <c r="C18" s="5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1"/>
      <c r="R18" s="31"/>
    </row>
    <row r="19" spans="1:18" ht="20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1"/>
      <c r="R19" s="31"/>
    </row>
    <row r="20" spans="1:18" ht="16.5" customHeight="1">
      <c r="A20" s="38" t="s">
        <v>23</v>
      </c>
      <c r="B20" s="40"/>
      <c r="C20" s="40"/>
      <c r="D20" s="40"/>
      <c r="E20" s="39"/>
      <c r="F20" s="38" t="s">
        <v>24</v>
      </c>
      <c r="G20" s="40"/>
      <c r="H20" s="39"/>
      <c r="I20" s="38" t="s">
        <v>7</v>
      </c>
      <c r="J20" s="39"/>
      <c r="K20" s="38" t="s">
        <v>8</v>
      </c>
      <c r="L20" s="40"/>
      <c r="M20" s="40"/>
      <c r="N20" s="39"/>
      <c r="O20" s="32" t="s">
        <v>9</v>
      </c>
      <c r="P20" s="32" t="s">
        <v>10</v>
      </c>
      <c r="Q20" s="48" t="s">
        <v>11</v>
      </c>
      <c r="R20" s="49"/>
    </row>
    <row r="21" spans="1:18" ht="18" customHeight="1">
      <c r="A21" s="45" t="s">
        <v>25</v>
      </c>
      <c r="B21" s="46"/>
      <c r="C21" s="46"/>
      <c r="D21" s="46"/>
      <c r="E21" s="47"/>
      <c r="F21" s="38" t="s">
        <v>30</v>
      </c>
      <c r="G21" s="40"/>
      <c r="H21" s="39"/>
      <c r="I21" s="38" t="s">
        <v>30</v>
      </c>
      <c r="J21" s="39"/>
      <c r="K21" s="38" t="s">
        <v>30</v>
      </c>
      <c r="L21" s="40"/>
      <c r="M21" s="40"/>
      <c r="N21" s="39"/>
      <c r="O21" s="32" t="s">
        <v>30</v>
      </c>
      <c r="P21" s="32" t="s">
        <v>30</v>
      </c>
      <c r="Q21" s="48" t="s">
        <v>30</v>
      </c>
      <c r="R21" s="49"/>
    </row>
    <row r="22" spans="1:18" ht="19.5" customHeight="1">
      <c r="A22" s="45" t="s">
        <v>26</v>
      </c>
      <c r="B22" s="46"/>
      <c r="C22" s="46"/>
      <c r="D22" s="46"/>
      <c r="E22" s="47"/>
      <c r="F22" s="38">
        <v>1</v>
      </c>
      <c r="G22" s="40"/>
      <c r="H22" s="39"/>
      <c r="I22" s="38" t="s">
        <v>30</v>
      </c>
      <c r="J22" s="39"/>
      <c r="K22" s="38" t="s">
        <v>30</v>
      </c>
      <c r="L22" s="40"/>
      <c r="M22" s="40"/>
      <c r="N22" s="39"/>
      <c r="O22" s="32">
        <v>1</v>
      </c>
      <c r="P22" s="32" t="s">
        <v>30</v>
      </c>
      <c r="Q22" s="48" t="s">
        <v>30</v>
      </c>
      <c r="R22" s="49"/>
    </row>
    <row r="23" spans="1:18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7"/>
      <c r="R23" s="7"/>
    </row>
    <row r="24" spans="1:18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7"/>
      <c r="R24" s="7"/>
    </row>
  </sheetData>
  <sheetProtection/>
  <mergeCells count="37">
    <mergeCell ref="P1:R1"/>
    <mergeCell ref="A3:R3"/>
    <mergeCell ref="A4:Q4"/>
    <mergeCell ref="R7:R10"/>
    <mergeCell ref="E7:E10"/>
    <mergeCell ref="F7:F10"/>
    <mergeCell ref="Q21:R21"/>
    <mergeCell ref="Q20:R20"/>
    <mergeCell ref="A7:A11"/>
    <mergeCell ref="B7:B11"/>
    <mergeCell ref="C7:C11"/>
    <mergeCell ref="D7:D11"/>
    <mergeCell ref="R12:R15"/>
    <mergeCell ref="A22:E22"/>
    <mergeCell ref="Q22:R22"/>
    <mergeCell ref="B18:C18"/>
    <mergeCell ref="A20:E20"/>
    <mergeCell ref="F20:H20"/>
    <mergeCell ref="I20:J20"/>
    <mergeCell ref="K20:N20"/>
    <mergeCell ref="F22:H22"/>
    <mergeCell ref="A21:E21"/>
    <mergeCell ref="A12:A15"/>
    <mergeCell ref="B12:B15"/>
    <mergeCell ref="C12:C15"/>
    <mergeCell ref="D12:D15"/>
    <mergeCell ref="E12:E15"/>
    <mergeCell ref="F12:F15"/>
    <mergeCell ref="G7:G10"/>
    <mergeCell ref="H7:H10"/>
    <mergeCell ref="I22:J22"/>
    <mergeCell ref="K22:N22"/>
    <mergeCell ref="G12:G15"/>
    <mergeCell ref="H12:H15"/>
    <mergeCell ref="F21:H21"/>
    <mergeCell ref="I21:J21"/>
    <mergeCell ref="K21:N21"/>
  </mergeCells>
  <printOptions/>
  <pageMargins left="0.2362204724409449" right="0.1968503937007874" top="0.31496062992125984" bottom="0.31496062992125984" header="0.31496062992125984" footer="0.3149606299212598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Князева</dc:creator>
  <cp:keywords/>
  <dc:description/>
  <cp:lastModifiedBy>Макарова А.А.</cp:lastModifiedBy>
  <cp:lastPrinted>2024-03-13T07:40:24Z</cp:lastPrinted>
  <dcterms:created xsi:type="dcterms:W3CDTF">2015-10-12T11:55:02Z</dcterms:created>
  <dcterms:modified xsi:type="dcterms:W3CDTF">2024-04-26T06:38:26Z</dcterms:modified>
  <cp:category/>
  <cp:version/>
  <cp:contentType/>
  <cp:contentStatus/>
</cp:coreProperties>
</file>