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Монахова\Рудакова\Бюджет 2024\Мун долг\"/>
    </mc:Choice>
  </mc:AlternateContent>
  <bookViews>
    <workbookView xWindow="0" yWindow="0" windowWidth="28800" windowHeight="11730"/>
  </bookViews>
  <sheets>
    <sheet name="01.04.2024" sheetId="12" r:id="rId1"/>
    <sheet name="01.01.2024" sheetId="11" r:id="rId2"/>
    <sheet name="01.10.2023" sheetId="10" r:id="rId3"/>
    <sheet name="01.07.2023" sheetId="9" r:id="rId4"/>
    <sheet name="01.04.2023" sheetId="8" r:id="rId5"/>
    <sheet name="01.01.2023" sheetId="7" r:id="rId6"/>
    <sheet name="01.10.2022" sheetId="6" r:id="rId7"/>
    <sheet name="01.07.2022" sheetId="5" r:id="rId8"/>
    <sheet name="01.04.2022" sheetId="4" r:id="rId9"/>
  </sheets>
  <calcPr calcId="162913"/>
</workbook>
</file>

<file path=xl/calcChain.xml><?xml version="1.0" encoding="utf-8"?>
<calcChain xmlns="http://schemas.openxmlformats.org/spreadsheetml/2006/main">
  <c r="E4" i="12" l="1"/>
  <c r="E4" i="11" l="1"/>
  <c r="B4" i="11" l="1"/>
  <c r="F4" i="11"/>
  <c r="B4" i="10" l="1"/>
  <c r="B4" i="9" l="1"/>
  <c r="B4" i="8" l="1"/>
  <c r="C4" i="7" l="1"/>
  <c r="F4" i="7"/>
  <c r="E4" i="7"/>
  <c r="D4" i="7"/>
  <c r="B4" i="7"/>
  <c r="E4" i="6" l="1"/>
  <c r="F4" i="6"/>
  <c r="D4" i="6"/>
  <c r="B4" i="6"/>
  <c r="E7" i="5" l="1"/>
  <c r="E4" i="5"/>
  <c r="C4" i="5"/>
  <c r="F4" i="5"/>
  <c r="D4" i="5"/>
  <c r="B4" i="5"/>
  <c r="D4" i="4" l="1"/>
  <c r="E4" i="4"/>
  <c r="C4" i="4"/>
  <c r="B4" i="4"/>
</calcChain>
</file>

<file path=xl/sharedStrings.xml><?xml version="1.0" encoding="utf-8"?>
<sst xmlns="http://schemas.openxmlformats.org/spreadsheetml/2006/main" count="209" uniqueCount="43">
  <si>
    <t>(тыс. рублей)</t>
  </si>
  <si>
    <t>Наименование показателя</t>
  </si>
  <si>
    <t>Муниципальный внутренний долг - всего</t>
  </si>
  <si>
    <t>в том числе:</t>
  </si>
  <si>
    <t xml:space="preserve">  Муниципальные ценные бумаги</t>
  </si>
  <si>
    <t>-</t>
  </si>
  <si>
    <t xml:space="preserve">  Бюджетные кредиты</t>
  </si>
  <si>
    <t xml:space="preserve">  Кредиты коммерческих банков и иных кредитных организаций</t>
  </si>
  <si>
    <t xml:space="preserve">  Муниципальные гарантии</t>
  </si>
  <si>
    <t xml:space="preserve">Предельный объем муниципального долга </t>
  </si>
  <si>
    <t>x</t>
  </si>
  <si>
    <t>Расходы на обслуживание муниципального долга</t>
  </si>
  <si>
    <t>Факт на 01.01.2022</t>
  </si>
  <si>
    <t>Факт на 01.04.2022</t>
  </si>
  <si>
    <t>Объем и структура муниципального внутреннего долга городского округа Домодедово по состоянию на 01.04.2022</t>
  </si>
  <si>
    <t>Утверждено в ред. решения о бюджете от 17.02.2022 № 1-4/1200</t>
  </si>
  <si>
    <t>Утверждено решением о бюджете первоначально (от 24.12.2021 № 1-4/1188)</t>
  </si>
  <si>
    <t>Объем и структура муниципального внутреннего долга городского округа Домодедово по состоянию на 01.07.2022</t>
  </si>
  <si>
    <t>Утверждено в ред. решения о бюджете от 20.06.2022 № 1-4/1231</t>
  </si>
  <si>
    <t>Факт на 01.07.2022</t>
  </si>
  <si>
    <t>Факт на 01.10.2022</t>
  </si>
  <si>
    <t>Объем и структура муниципального внутреннего долга городского округа Домодедово по состоянию на 01.10.2022</t>
  </si>
  <si>
    <t>Утверждено в ред. решения о бюджете от 21.07.2022 № 1-4/1243</t>
  </si>
  <si>
    <t>Факт на 01.01.2023</t>
  </si>
  <si>
    <t>Объем и структура муниципального внутреннего долга городского округа Домодедово по состоянию на 01.01.2023</t>
  </si>
  <si>
    <t>Факт на 01.04.2023</t>
  </si>
  <si>
    <t>Объем и структура муниципального внутреннего долга городского округа Домодедово по состоянию на 01.04.2023</t>
  </si>
  <si>
    <t>Объем и структура муниципального внутреннего долга городского округа Домодедово по состоянию на 01.07.2023</t>
  </si>
  <si>
    <t>Факт на 01.07.2023</t>
  </si>
  <si>
    <t>Утверждено в ред. решения о бюджете от 17.02.2023 № 1-4/1305</t>
  </si>
  <si>
    <t>Утверждено решением о бюджете первоначально (от 21.12.2023 № 1-4/1296)</t>
  </si>
  <si>
    <r>
      <t>1 787 210,8</t>
    </r>
    <r>
      <rPr>
        <sz val="12"/>
        <color theme="1"/>
        <rFont val="Times New Roman"/>
        <family val="1"/>
        <charset val="204"/>
      </rPr>
      <t xml:space="preserve"> </t>
    </r>
  </si>
  <si>
    <t xml:space="preserve">Утверждено в ред. решения о бюджете от 19.04.2023 № 1-4/1318 </t>
  </si>
  <si>
    <r>
      <t>1 923 120,0</t>
    </r>
    <r>
      <rPr>
        <sz val="12"/>
        <color theme="1"/>
        <rFont val="Times New Roman"/>
        <family val="1"/>
        <charset val="204"/>
      </rPr>
      <t xml:space="preserve"> </t>
    </r>
  </si>
  <si>
    <t>Факт на 01.10.2023</t>
  </si>
  <si>
    <t>Утверждено в ред. решения о бюджете от 25.08.2023 № 1-4/1356</t>
  </si>
  <si>
    <t>Объем и структура муниципального внутреннего долга городского округа Домодедово по состоянию на 01.01.2024</t>
  </si>
  <si>
    <t>Факт на 01.01.2024</t>
  </si>
  <si>
    <t>Утверждено в ред. решения о бюджете от 17.10.2023 № 1-4/1362</t>
  </si>
  <si>
    <t>Утверждено решением о бюджете первоначально (от 25.12.2023 № 1-4/1392)</t>
  </si>
  <si>
    <t>Утверждено в ред. решения о бюджете от 26.03.2024 № 1-4/1419</t>
  </si>
  <si>
    <t>Факт на 01.04.2024</t>
  </si>
  <si>
    <t>Объем и структура муниципального внутреннего долга городского округа Домодедово по состоянию на 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</si>
</sst>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 indent="1"/>
    </xf>
    <xf numFmtId="164" fontId="4" fillId="0" borderId="1" xfId="0" applyNumberFormat="1" applyFont="1" applyBorder="1"/>
    <xf numFmtId="164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E3" sqref="E3"/>
    </sheetView>
  </sheetViews>
  <sheetFormatPr defaultRowHeight="15" x14ac:dyDescent="0.25"/>
  <cols>
    <col min="1" max="1" width="59.5703125" customWidth="1"/>
    <col min="2" max="2" width="23.5703125" customWidth="1"/>
    <col min="3" max="3" width="29" customWidth="1"/>
    <col min="4" max="4" width="25.28515625" customWidth="1"/>
    <col min="5" max="5" width="25.42578125" customWidth="1"/>
  </cols>
  <sheetData>
    <row r="1" spans="1:5" ht="15.75" x14ac:dyDescent="0.25">
      <c r="A1" s="17" t="s">
        <v>42</v>
      </c>
      <c r="B1" s="17"/>
      <c r="C1" s="17"/>
      <c r="D1" s="17"/>
      <c r="E1" s="17"/>
    </row>
    <row r="2" spans="1:5" ht="15.75" x14ac:dyDescent="0.25">
      <c r="A2" s="1"/>
      <c r="B2" s="1"/>
      <c r="C2" s="1"/>
      <c r="D2" s="1"/>
      <c r="E2" s="2" t="s">
        <v>0</v>
      </c>
    </row>
    <row r="3" spans="1:5" ht="47.25" x14ac:dyDescent="0.25">
      <c r="A3" s="3" t="s">
        <v>1</v>
      </c>
      <c r="B3" s="13" t="s">
        <v>37</v>
      </c>
      <c r="C3" s="3" t="s">
        <v>39</v>
      </c>
      <c r="D3" s="13" t="s">
        <v>40</v>
      </c>
      <c r="E3" s="3" t="s">
        <v>41</v>
      </c>
    </row>
    <row r="4" spans="1:5" ht="15.75" x14ac:dyDescent="0.25">
      <c r="A4" s="4" t="s">
        <v>2</v>
      </c>
      <c r="B4" s="5">
        <v>1427468.5</v>
      </c>
      <c r="C4" s="5">
        <v>2391390.77</v>
      </c>
      <c r="D4" s="5">
        <v>2074268.47804</v>
      </c>
      <c r="E4" s="5">
        <f>E7+E8+E9</f>
        <v>1564452.8</v>
      </c>
    </row>
    <row r="5" spans="1:5" ht="15.75" x14ac:dyDescent="0.25">
      <c r="A5" s="4" t="s">
        <v>3</v>
      </c>
      <c r="B5" s="7"/>
      <c r="C5" s="7"/>
      <c r="D5" s="7"/>
      <c r="E5" s="7"/>
    </row>
    <row r="6" spans="1:5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</row>
    <row r="7" spans="1:5" ht="15.75" x14ac:dyDescent="0.25">
      <c r="A7" s="8" t="s">
        <v>6</v>
      </c>
      <c r="B7" s="7">
        <v>164000</v>
      </c>
      <c r="C7" s="7">
        <v>109880</v>
      </c>
      <c r="D7" s="7">
        <v>109880</v>
      </c>
      <c r="E7" s="7">
        <v>164000</v>
      </c>
    </row>
    <row r="8" spans="1:5" ht="31.5" x14ac:dyDescent="0.25">
      <c r="A8" s="8" t="s">
        <v>7</v>
      </c>
      <c r="B8" s="7">
        <v>900000</v>
      </c>
      <c r="C8" s="7">
        <v>1783240</v>
      </c>
      <c r="D8" s="7">
        <v>1644120</v>
      </c>
      <c r="E8" s="7">
        <v>1039120</v>
      </c>
    </row>
    <row r="9" spans="1:5" ht="15.75" x14ac:dyDescent="0.25">
      <c r="A9" s="8" t="s">
        <v>8</v>
      </c>
      <c r="B9" s="7">
        <v>363468.5</v>
      </c>
      <c r="C9" s="7">
        <v>498270.77</v>
      </c>
      <c r="D9" s="7">
        <v>320268.47804000002</v>
      </c>
      <c r="E9" s="7">
        <v>361332.8</v>
      </c>
    </row>
    <row r="10" spans="1:5" ht="15.75" x14ac:dyDescent="0.25">
      <c r="A10" s="4" t="s">
        <v>9</v>
      </c>
      <c r="B10" s="10" t="s">
        <v>10</v>
      </c>
      <c r="C10" s="12">
        <v>2286360</v>
      </c>
      <c r="D10" s="12">
        <v>2722240</v>
      </c>
      <c r="E10" s="10" t="s">
        <v>10</v>
      </c>
    </row>
    <row r="11" spans="1:5" ht="15.75" x14ac:dyDescent="0.25">
      <c r="A11" s="11" t="s">
        <v>11</v>
      </c>
      <c r="B11" s="10">
        <v>31165.1</v>
      </c>
      <c r="C11" s="7">
        <v>200000</v>
      </c>
      <c r="D11" s="7">
        <v>200000</v>
      </c>
      <c r="E11" s="10">
        <v>13757.2</v>
      </c>
    </row>
    <row r="15" spans="1:5" ht="15.75" x14ac:dyDescent="0.25">
      <c r="C15" s="14"/>
    </row>
    <row r="16" spans="1:5" ht="15.75" x14ac:dyDescent="0.25">
      <c r="C16" s="14"/>
    </row>
    <row r="18" spans="3:3" ht="15.75" x14ac:dyDescent="0.25">
      <c r="C18" s="14"/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10" sqref="D10"/>
    </sheetView>
  </sheetViews>
  <sheetFormatPr defaultRowHeight="15" x14ac:dyDescent="0.25"/>
  <cols>
    <col min="1" max="1" width="59.5703125" customWidth="1"/>
    <col min="2" max="2" width="19.85546875" bestFit="1" customWidth="1"/>
    <col min="3" max="3" width="19.85546875" customWidth="1"/>
    <col min="4" max="4" width="27.42578125" customWidth="1"/>
    <col min="5" max="5" width="25.7109375" customWidth="1"/>
    <col min="6" max="6" width="25.42578125" customWidth="1"/>
  </cols>
  <sheetData>
    <row r="1" spans="1:6" ht="15.75" x14ac:dyDescent="0.25">
      <c r="A1" s="17" t="s">
        <v>36</v>
      </c>
      <c r="B1" s="17"/>
      <c r="C1" s="17"/>
      <c r="D1" s="17"/>
      <c r="E1" s="17"/>
      <c r="F1" s="17"/>
    </row>
    <row r="2" spans="1:6" ht="15.75" x14ac:dyDescent="0.25">
      <c r="A2" s="1"/>
      <c r="B2" s="1"/>
      <c r="C2" s="1"/>
      <c r="D2" s="1"/>
      <c r="E2" s="1"/>
      <c r="F2" s="2" t="s">
        <v>0</v>
      </c>
    </row>
    <row r="3" spans="1:6" ht="63" x14ac:dyDescent="0.25">
      <c r="A3" s="3" t="s">
        <v>1</v>
      </c>
      <c r="B3" s="3" t="s">
        <v>23</v>
      </c>
      <c r="C3" s="13" t="s">
        <v>34</v>
      </c>
      <c r="D3" s="3" t="s">
        <v>39</v>
      </c>
      <c r="E3" s="15" t="s">
        <v>38</v>
      </c>
      <c r="F3" s="13" t="s">
        <v>37</v>
      </c>
    </row>
    <row r="4" spans="1:6" ht="15.75" x14ac:dyDescent="0.25">
      <c r="A4" s="4" t="s">
        <v>2</v>
      </c>
      <c r="B4" s="5">
        <f t="shared" ref="B4" si="0">B8+B9+B7</f>
        <v>748090.8</v>
      </c>
      <c r="C4" s="5">
        <v>499362.1</v>
      </c>
      <c r="D4" s="5">
        <v>1579916.9</v>
      </c>
      <c r="E4" s="5">
        <f>SUM(E5:E9)</f>
        <v>1744590.8</v>
      </c>
      <c r="F4" s="5">
        <f>F8+F9+F7</f>
        <v>1427468.5</v>
      </c>
    </row>
    <row r="5" spans="1:6" ht="15.75" x14ac:dyDescent="0.25">
      <c r="A5" s="4" t="s">
        <v>3</v>
      </c>
      <c r="B5" s="7"/>
      <c r="C5" s="7"/>
      <c r="D5" s="7"/>
      <c r="E5" s="7"/>
      <c r="F5" s="7"/>
    </row>
    <row r="6" spans="1:6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/>
      <c r="F6" s="7" t="s">
        <v>5</v>
      </c>
    </row>
    <row r="7" spans="1:6" ht="15.75" x14ac:dyDescent="0.25">
      <c r="A7" s="8" t="s">
        <v>6</v>
      </c>
      <c r="B7" s="7">
        <v>164000</v>
      </c>
      <c r="C7" s="16">
        <v>164000</v>
      </c>
      <c r="D7" s="7">
        <v>164000</v>
      </c>
      <c r="E7" s="7">
        <v>164000</v>
      </c>
      <c r="F7" s="7">
        <v>164000</v>
      </c>
    </row>
    <row r="8" spans="1:6" ht="31.5" x14ac:dyDescent="0.25">
      <c r="A8" s="8" t="s">
        <v>7</v>
      </c>
      <c r="B8" s="7">
        <v>435000</v>
      </c>
      <c r="C8" s="16">
        <v>300000</v>
      </c>
      <c r="D8" s="7">
        <v>1270000</v>
      </c>
      <c r="E8" s="7">
        <v>1039120</v>
      </c>
      <c r="F8" s="7">
        <v>900000</v>
      </c>
    </row>
    <row r="9" spans="1:6" ht="15.75" x14ac:dyDescent="0.25">
      <c r="A9" s="8" t="s">
        <v>8</v>
      </c>
      <c r="B9" s="7">
        <v>149090.79999999999</v>
      </c>
      <c r="C9" s="16">
        <v>35362.1</v>
      </c>
      <c r="D9" s="7">
        <v>145916.9</v>
      </c>
      <c r="E9" s="7">
        <v>541470.80000000005</v>
      </c>
      <c r="F9" s="7">
        <v>363468.5</v>
      </c>
    </row>
    <row r="10" spans="1:6" ht="15.75" x14ac:dyDescent="0.25">
      <c r="A10" s="4" t="s">
        <v>9</v>
      </c>
      <c r="B10" s="10" t="s">
        <v>10</v>
      </c>
      <c r="C10" s="10" t="s">
        <v>10</v>
      </c>
      <c r="D10" s="12">
        <v>2474036.9</v>
      </c>
      <c r="E10" s="12">
        <v>2186810.7999999998</v>
      </c>
      <c r="F10" s="10" t="s">
        <v>10</v>
      </c>
    </row>
    <row r="11" spans="1:6" ht="15.75" x14ac:dyDescent="0.25">
      <c r="A11" s="11" t="s">
        <v>11</v>
      </c>
      <c r="B11" s="10">
        <v>8466.7000000000007</v>
      </c>
      <c r="C11" s="10">
        <v>21920.799999999999</v>
      </c>
      <c r="D11" s="7">
        <v>90000</v>
      </c>
      <c r="E11" s="7">
        <v>90000</v>
      </c>
      <c r="F11" s="16">
        <v>31165.1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4" sqref="D4"/>
    </sheetView>
  </sheetViews>
  <sheetFormatPr defaultRowHeight="15" x14ac:dyDescent="0.25"/>
  <cols>
    <col min="1" max="1" width="59.5703125" customWidth="1"/>
    <col min="2" max="2" width="19.85546875" bestFit="1" customWidth="1"/>
    <col min="3" max="3" width="19.85546875" customWidth="1"/>
    <col min="4" max="4" width="27.42578125" customWidth="1"/>
    <col min="5" max="5" width="26.140625" customWidth="1"/>
    <col min="6" max="6" width="25.42578125" customWidth="1"/>
  </cols>
  <sheetData>
    <row r="1" spans="1:6" ht="15.75" x14ac:dyDescent="0.25">
      <c r="A1" s="17" t="s">
        <v>27</v>
      </c>
      <c r="B1" s="17"/>
      <c r="C1" s="17"/>
      <c r="D1" s="17"/>
      <c r="E1" s="17"/>
      <c r="F1" s="17"/>
    </row>
    <row r="2" spans="1:6" ht="15.75" x14ac:dyDescent="0.25">
      <c r="A2" s="1"/>
      <c r="B2" s="1"/>
      <c r="C2" s="1"/>
      <c r="D2" s="1"/>
      <c r="E2" s="1"/>
      <c r="F2" s="2" t="s">
        <v>0</v>
      </c>
    </row>
    <row r="3" spans="1:6" ht="63" x14ac:dyDescent="0.25">
      <c r="A3" s="3" t="s">
        <v>1</v>
      </c>
      <c r="B3" s="3" t="s">
        <v>23</v>
      </c>
      <c r="C3" s="3" t="s">
        <v>28</v>
      </c>
      <c r="D3" s="3" t="s">
        <v>30</v>
      </c>
      <c r="E3" s="15" t="s">
        <v>35</v>
      </c>
      <c r="F3" s="15" t="s">
        <v>34</v>
      </c>
    </row>
    <row r="4" spans="1:6" ht="15.75" x14ac:dyDescent="0.25">
      <c r="A4" s="4" t="s">
        <v>2</v>
      </c>
      <c r="B4" s="5">
        <f t="shared" ref="B4" si="0">B8+B9+B7</f>
        <v>748090.8</v>
      </c>
      <c r="C4" s="5">
        <v>626589.90312000003</v>
      </c>
      <c r="D4" s="5">
        <v>1579916.9</v>
      </c>
      <c r="E4" s="5">
        <v>1149000</v>
      </c>
      <c r="F4" s="5">
        <v>499362.1</v>
      </c>
    </row>
    <row r="5" spans="1:6" ht="15.75" x14ac:dyDescent="0.25">
      <c r="A5" s="4" t="s">
        <v>3</v>
      </c>
      <c r="B5" s="7"/>
      <c r="C5" s="7"/>
      <c r="D5" s="7"/>
      <c r="E5" s="7"/>
      <c r="F5" s="7"/>
    </row>
    <row r="6" spans="1:6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5</v>
      </c>
    </row>
    <row r="7" spans="1:6" ht="15.75" x14ac:dyDescent="0.25">
      <c r="A7" s="8" t="s">
        <v>6</v>
      </c>
      <c r="B7" s="7">
        <v>164000</v>
      </c>
      <c r="C7" s="7">
        <v>164000</v>
      </c>
      <c r="D7" s="7">
        <v>164000</v>
      </c>
      <c r="E7" s="7">
        <v>164000</v>
      </c>
      <c r="F7" s="16">
        <v>164000</v>
      </c>
    </row>
    <row r="8" spans="1:6" ht="31.5" x14ac:dyDescent="0.25">
      <c r="A8" s="8" t="s">
        <v>7</v>
      </c>
      <c r="B8" s="7">
        <v>435000</v>
      </c>
      <c r="C8" s="7">
        <v>400000</v>
      </c>
      <c r="D8" s="7">
        <v>1270000</v>
      </c>
      <c r="E8" s="7">
        <v>985000</v>
      </c>
      <c r="F8" s="16">
        <v>300000</v>
      </c>
    </row>
    <row r="9" spans="1:6" ht="15.75" x14ac:dyDescent="0.25">
      <c r="A9" s="8" t="s">
        <v>8</v>
      </c>
      <c r="B9" s="7">
        <v>149090.79999999999</v>
      </c>
      <c r="C9" s="7">
        <v>62589.903120000003</v>
      </c>
      <c r="D9" s="7">
        <v>145916.9</v>
      </c>
      <c r="E9" s="7">
        <v>0</v>
      </c>
      <c r="F9" s="16">
        <v>35362.1</v>
      </c>
    </row>
    <row r="10" spans="1:6" ht="15.75" x14ac:dyDescent="0.25">
      <c r="A10" s="4" t="s">
        <v>9</v>
      </c>
      <c r="B10" s="10" t="s">
        <v>10</v>
      </c>
      <c r="C10" s="10" t="s">
        <v>10</v>
      </c>
      <c r="D10" s="12">
        <v>2474036.9</v>
      </c>
      <c r="E10" s="12" t="s">
        <v>33</v>
      </c>
      <c r="F10" s="10" t="s">
        <v>10</v>
      </c>
    </row>
    <row r="11" spans="1:6" ht="15.75" x14ac:dyDescent="0.25">
      <c r="A11" s="11" t="s">
        <v>11</v>
      </c>
      <c r="B11" s="10">
        <v>8466.7000000000007</v>
      </c>
      <c r="C11" s="10">
        <v>13317.32</v>
      </c>
      <c r="D11" s="7">
        <v>90000</v>
      </c>
      <c r="E11" s="7">
        <v>90000</v>
      </c>
      <c r="F11" s="10">
        <v>21920.799999999999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22" sqref="D22"/>
    </sheetView>
  </sheetViews>
  <sheetFormatPr defaultRowHeight="15" x14ac:dyDescent="0.25"/>
  <cols>
    <col min="1" max="1" width="59.5703125" customWidth="1"/>
    <col min="2" max="2" width="19.85546875" bestFit="1" customWidth="1"/>
    <col min="3" max="3" width="19.85546875" customWidth="1"/>
    <col min="4" max="4" width="27.140625" customWidth="1"/>
    <col min="5" max="5" width="23.28515625" customWidth="1"/>
    <col min="6" max="6" width="25.42578125" customWidth="1"/>
  </cols>
  <sheetData>
    <row r="1" spans="1:6" ht="15.75" x14ac:dyDescent="0.25">
      <c r="A1" s="17" t="s">
        <v>27</v>
      </c>
      <c r="B1" s="17"/>
      <c r="C1" s="17"/>
      <c r="D1" s="17"/>
      <c r="E1" s="17"/>
      <c r="F1" s="17"/>
    </row>
    <row r="2" spans="1:6" ht="15.75" x14ac:dyDescent="0.25">
      <c r="A2" s="1"/>
      <c r="B2" s="1"/>
      <c r="C2" s="1"/>
      <c r="D2" s="1"/>
      <c r="E2" s="1"/>
      <c r="F2" s="2" t="s">
        <v>0</v>
      </c>
    </row>
    <row r="3" spans="1:6" ht="63" x14ac:dyDescent="0.25">
      <c r="A3" s="3" t="s">
        <v>1</v>
      </c>
      <c r="B3" s="3" t="s">
        <v>23</v>
      </c>
      <c r="C3" s="3" t="s">
        <v>25</v>
      </c>
      <c r="D3" s="3" t="s">
        <v>30</v>
      </c>
      <c r="E3" s="13" t="s">
        <v>32</v>
      </c>
      <c r="F3" s="13" t="s">
        <v>28</v>
      </c>
    </row>
    <row r="4" spans="1:6" ht="15.75" x14ac:dyDescent="0.25">
      <c r="A4" s="4" t="s">
        <v>2</v>
      </c>
      <c r="B4" s="5">
        <f t="shared" ref="B4" si="0">B8+B9+B7</f>
        <v>748090.8</v>
      </c>
      <c r="C4" s="5">
        <v>797650.54613000003</v>
      </c>
      <c r="D4" s="5">
        <v>1579916.9</v>
      </c>
      <c r="E4" s="5">
        <v>1149000</v>
      </c>
      <c r="F4" s="10">
        <v>626589.90312000003</v>
      </c>
    </row>
    <row r="5" spans="1:6" ht="15.75" x14ac:dyDescent="0.25">
      <c r="A5" s="4" t="s">
        <v>3</v>
      </c>
      <c r="B5" s="7"/>
      <c r="C5" s="7"/>
      <c r="D5" s="7"/>
      <c r="E5" s="7"/>
      <c r="F5" s="7"/>
    </row>
    <row r="6" spans="1:6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5</v>
      </c>
    </row>
    <row r="7" spans="1:6" ht="15.75" x14ac:dyDescent="0.25">
      <c r="A7" s="8" t="s">
        <v>6</v>
      </c>
      <c r="B7" s="7">
        <v>164000</v>
      </c>
      <c r="C7" s="7">
        <v>164000</v>
      </c>
      <c r="D7" s="7">
        <v>164000</v>
      </c>
      <c r="E7" s="7">
        <v>164000</v>
      </c>
      <c r="F7" s="7">
        <v>164000</v>
      </c>
    </row>
    <row r="8" spans="1:6" ht="31.5" x14ac:dyDescent="0.25">
      <c r="A8" s="8" t="s">
        <v>7</v>
      </c>
      <c r="B8" s="7">
        <v>435000</v>
      </c>
      <c r="C8" s="7">
        <v>535000</v>
      </c>
      <c r="D8" s="7">
        <v>1270000</v>
      </c>
      <c r="E8" s="7">
        <v>985000</v>
      </c>
      <c r="F8" s="7">
        <v>400000</v>
      </c>
    </row>
    <row r="9" spans="1:6" ht="15.75" x14ac:dyDescent="0.25">
      <c r="A9" s="8" t="s">
        <v>8</v>
      </c>
      <c r="B9" s="7">
        <v>149090.79999999999</v>
      </c>
      <c r="C9" s="7">
        <v>98650.546000000002</v>
      </c>
      <c r="D9" s="7">
        <v>145916.9</v>
      </c>
      <c r="E9" s="7">
        <v>0</v>
      </c>
      <c r="F9" s="7">
        <v>62589.903120000003</v>
      </c>
    </row>
    <row r="10" spans="1:6" ht="15.75" x14ac:dyDescent="0.25">
      <c r="A10" s="4" t="s">
        <v>9</v>
      </c>
      <c r="B10" s="10" t="s">
        <v>10</v>
      </c>
      <c r="C10" s="10" t="s">
        <v>10</v>
      </c>
      <c r="D10" s="12">
        <v>2474036.9</v>
      </c>
      <c r="E10" s="12" t="s">
        <v>33</v>
      </c>
      <c r="F10" s="10" t="s">
        <v>10</v>
      </c>
    </row>
    <row r="11" spans="1:6" ht="15.75" x14ac:dyDescent="0.25">
      <c r="A11" s="11" t="s">
        <v>11</v>
      </c>
      <c r="B11" s="10">
        <v>8466.7000000000007</v>
      </c>
      <c r="C11" s="10">
        <v>5456.9</v>
      </c>
      <c r="D11" s="7">
        <v>90000</v>
      </c>
      <c r="E11" s="7">
        <v>90000</v>
      </c>
      <c r="F11" s="10">
        <v>13317.32</v>
      </c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sqref="A1:XFD1048576"/>
    </sheetView>
  </sheetViews>
  <sheetFormatPr defaultRowHeight="15" x14ac:dyDescent="0.25"/>
  <cols>
    <col min="1" max="1" width="59.5703125" customWidth="1"/>
    <col min="2" max="2" width="19.85546875" bestFit="1" customWidth="1"/>
    <col min="3" max="3" width="27.42578125" customWidth="1"/>
    <col min="4" max="4" width="23.28515625" customWidth="1"/>
    <col min="5" max="5" width="25.42578125" customWidth="1"/>
  </cols>
  <sheetData>
    <row r="1" spans="1:5" ht="15.75" x14ac:dyDescent="0.25">
      <c r="A1" s="17" t="s">
        <v>26</v>
      </c>
      <c r="B1" s="17"/>
      <c r="C1" s="17"/>
      <c r="D1" s="17"/>
      <c r="E1" s="17"/>
    </row>
    <row r="2" spans="1:5" ht="15.75" x14ac:dyDescent="0.25">
      <c r="A2" s="1"/>
      <c r="B2" s="1"/>
      <c r="C2" s="1"/>
      <c r="D2" s="1"/>
      <c r="E2" s="2" t="s">
        <v>0</v>
      </c>
    </row>
    <row r="3" spans="1:5" ht="63" x14ac:dyDescent="0.25">
      <c r="A3" s="3" t="s">
        <v>1</v>
      </c>
      <c r="B3" s="13" t="s">
        <v>23</v>
      </c>
      <c r="C3" s="3" t="s">
        <v>30</v>
      </c>
      <c r="D3" s="13" t="s">
        <v>29</v>
      </c>
      <c r="E3" s="3" t="s">
        <v>25</v>
      </c>
    </row>
    <row r="4" spans="1:5" ht="15.75" x14ac:dyDescent="0.25">
      <c r="A4" s="4" t="s">
        <v>2</v>
      </c>
      <c r="B4" s="5">
        <f t="shared" ref="B4" si="0">B8+B9+B7</f>
        <v>748090.8</v>
      </c>
      <c r="C4" s="5">
        <v>1579916.9</v>
      </c>
      <c r="D4" s="5">
        <v>1149000</v>
      </c>
      <c r="E4" s="5">
        <v>797650.54613000003</v>
      </c>
    </row>
    <row r="5" spans="1:5" ht="15.75" x14ac:dyDescent="0.25">
      <c r="A5" s="4" t="s">
        <v>3</v>
      </c>
      <c r="B5" s="7"/>
      <c r="C5" s="7"/>
      <c r="D5" s="7"/>
      <c r="E5" s="7"/>
    </row>
    <row r="6" spans="1:5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</row>
    <row r="7" spans="1:5" ht="15.75" x14ac:dyDescent="0.25">
      <c r="A7" s="8" t="s">
        <v>6</v>
      </c>
      <c r="B7" s="7">
        <v>164000</v>
      </c>
      <c r="C7" s="7">
        <v>164000</v>
      </c>
      <c r="D7" s="7">
        <v>164000</v>
      </c>
      <c r="E7" s="7">
        <v>164000</v>
      </c>
    </row>
    <row r="8" spans="1:5" ht="31.5" x14ac:dyDescent="0.25">
      <c r="A8" s="8" t="s">
        <v>7</v>
      </c>
      <c r="B8" s="7">
        <v>435000</v>
      </c>
      <c r="C8" s="7">
        <v>1270000</v>
      </c>
      <c r="D8" s="7">
        <v>985000</v>
      </c>
      <c r="E8" s="7">
        <v>535000</v>
      </c>
    </row>
    <row r="9" spans="1:5" ht="15.75" x14ac:dyDescent="0.25">
      <c r="A9" s="8" t="s">
        <v>8</v>
      </c>
      <c r="B9" s="7">
        <v>149090.79999999999</v>
      </c>
      <c r="C9" s="7">
        <v>145916.9</v>
      </c>
      <c r="D9" s="7">
        <v>0</v>
      </c>
      <c r="E9" s="7">
        <v>98650.546000000002</v>
      </c>
    </row>
    <row r="10" spans="1:5" ht="15.75" x14ac:dyDescent="0.25">
      <c r="A10" s="4" t="s">
        <v>9</v>
      </c>
      <c r="B10" s="10" t="s">
        <v>10</v>
      </c>
      <c r="C10" s="12">
        <v>2474036.9</v>
      </c>
      <c r="D10" s="12" t="s">
        <v>31</v>
      </c>
      <c r="E10" s="10" t="s">
        <v>10</v>
      </c>
    </row>
    <row r="11" spans="1:5" ht="15.75" x14ac:dyDescent="0.25">
      <c r="A11" s="11" t="s">
        <v>11</v>
      </c>
      <c r="B11" s="10">
        <v>8466.7000000000007</v>
      </c>
      <c r="C11" s="7">
        <v>90000</v>
      </c>
      <c r="D11" s="7">
        <v>90000</v>
      </c>
      <c r="E11" s="10">
        <v>5456.9</v>
      </c>
    </row>
    <row r="15" spans="1:5" ht="15.75" x14ac:dyDescent="0.25">
      <c r="C15" s="14"/>
    </row>
    <row r="16" spans="1:5" ht="15.75" x14ac:dyDescent="0.25">
      <c r="C16" s="14"/>
    </row>
    <row r="18" spans="3:3" ht="15.75" x14ac:dyDescent="0.25">
      <c r="C18" s="14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18" sqref="D18"/>
    </sheetView>
  </sheetViews>
  <sheetFormatPr defaultRowHeight="15" x14ac:dyDescent="0.25"/>
  <cols>
    <col min="1" max="1" width="59.5703125" customWidth="1"/>
    <col min="2" max="2" width="19.85546875" bestFit="1" customWidth="1"/>
    <col min="3" max="3" width="19.85546875" customWidth="1"/>
    <col min="4" max="4" width="27.42578125" customWidth="1"/>
    <col min="5" max="5" width="28" customWidth="1"/>
    <col min="6" max="6" width="25.42578125" customWidth="1"/>
  </cols>
  <sheetData>
    <row r="1" spans="1:6" ht="15.75" x14ac:dyDescent="0.25">
      <c r="A1" s="17" t="s">
        <v>24</v>
      </c>
      <c r="B1" s="17"/>
      <c r="C1" s="17"/>
      <c r="D1" s="17"/>
      <c r="E1" s="17"/>
      <c r="F1" s="17"/>
    </row>
    <row r="2" spans="1:6" ht="15.75" x14ac:dyDescent="0.25">
      <c r="A2" s="1"/>
      <c r="B2" s="1"/>
      <c r="C2" s="1"/>
      <c r="D2" s="1"/>
      <c r="E2" s="1"/>
      <c r="F2" s="2" t="s">
        <v>0</v>
      </c>
    </row>
    <row r="3" spans="1:6" ht="63" x14ac:dyDescent="0.25">
      <c r="A3" s="3" t="s">
        <v>1</v>
      </c>
      <c r="B3" s="3" t="s">
        <v>12</v>
      </c>
      <c r="C3" s="13" t="s">
        <v>20</v>
      </c>
      <c r="D3" s="3" t="s">
        <v>16</v>
      </c>
      <c r="E3" s="13" t="s">
        <v>22</v>
      </c>
      <c r="F3" s="13" t="s">
        <v>23</v>
      </c>
    </row>
    <row r="4" spans="1:6" ht="15.75" x14ac:dyDescent="0.25">
      <c r="A4" s="4" t="s">
        <v>2</v>
      </c>
      <c r="B4" s="6">
        <f>B8+B9+B7</f>
        <v>649916.9</v>
      </c>
      <c r="C4" s="5">
        <f t="shared" ref="C4" si="0">C8+C9+C7</f>
        <v>542638.80000000005</v>
      </c>
      <c r="D4" s="5">
        <f>D8+D9+D7</f>
        <v>1621752.6</v>
      </c>
      <c r="E4" s="5">
        <f t="shared" ref="E4:F4" si="1">E8+E9+E7</f>
        <v>1149916.8999999999</v>
      </c>
      <c r="F4" s="5">
        <f t="shared" si="1"/>
        <v>748090.8</v>
      </c>
    </row>
    <row r="5" spans="1:6" ht="15.75" x14ac:dyDescent="0.25">
      <c r="A5" s="4" t="s">
        <v>3</v>
      </c>
      <c r="B5" s="7"/>
      <c r="C5" s="7"/>
      <c r="D5" s="7"/>
      <c r="E5" s="7"/>
      <c r="F5" s="7"/>
    </row>
    <row r="6" spans="1:6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5</v>
      </c>
    </row>
    <row r="7" spans="1:6" ht="15.75" x14ac:dyDescent="0.25">
      <c r="A7" s="8" t="s">
        <v>6</v>
      </c>
      <c r="B7" s="7">
        <v>164000</v>
      </c>
      <c r="C7" s="7">
        <v>384000</v>
      </c>
      <c r="D7" s="7">
        <v>131200</v>
      </c>
      <c r="E7" s="7">
        <v>164000</v>
      </c>
      <c r="F7" s="7">
        <v>164000</v>
      </c>
    </row>
    <row r="8" spans="1:6" ht="31.5" x14ac:dyDescent="0.25">
      <c r="A8" s="8" t="s">
        <v>7</v>
      </c>
      <c r="B8" s="7">
        <v>220000</v>
      </c>
      <c r="C8" s="7">
        <v>0</v>
      </c>
      <c r="D8" s="7">
        <v>1052800</v>
      </c>
      <c r="E8" s="7">
        <v>720000</v>
      </c>
      <c r="F8" s="7">
        <v>435000</v>
      </c>
    </row>
    <row r="9" spans="1:6" ht="15.75" x14ac:dyDescent="0.25">
      <c r="A9" s="8" t="s">
        <v>8</v>
      </c>
      <c r="B9" s="7">
        <v>265916.90000000002</v>
      </c>
      <c r="C9" s="7">
        <v>158638.79999999999</v>
      </c>
      <c r="D9" s="7">
        <v>437752.6</v>
      </c>
      <c r="E9" s="7">
        <v>265916.90000000002</v>
      </c>
      <c r="F9" s="7">
        <v>149090.79999999999</v>
      </c>
    </row>
    <row r="10" spans="1:6" ht="15.75" x14ac:dyDescent="0.25">
      <c r="A10" s="4" t="s">
        <v>9</v>
      </c>
      <c r="B10" s="10" t="s">
        <v>10</v>
      </c>
      <c r="C10" s="10" t="s">
        <v>10</v>
      </c>
      <c r="D10" s="12">
        <v>1754552.6</v>
      </c>
      <c r="E10" s="9">
        <v>1369916.9</v>
      </c>
      <c r="F10" s="10" t="s">
        <v>10</v>
      </c>
    </row>
    <row r="11" spans="1:6" ht="15.75" x14ac:dyDescent="0.25">
      <c r="A11" s="11" t="s">
        <v>11</v>
      </c>
      <c r="B11" s="10">
        <v>17730.8</v>
      </c>
      <c r="C11" s="10">
        <v>8215.9</v>
      </c>
      <c r="D11" s="7">
        <v>80000</v>
      </c>
      <c r="E11" s="10">
        <v>60094</v>
      </c>
      <c r="F11" s="10">
        <v>8466.7000000000007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3" sqref="B3:C3"/>
    </sheetView>
  </sheetViews>
  <sheetFormatPr defaultRowHeight="15" x14ac:dyDescent="0.25"/>
  <cols>
    <col min="1" max="1" width="59.5703125" customWidth="1"/>
    <col min="2" max="2" width="19.85546875" bestFit="1" customWidth="1"/>
    <col min="3" max="3" width="19.85546875" customWidth="1"/>
    <col min="4" max="4" width="27.42578125" customWidth="1"/>
    <col min="5" max="5" width="23.28515625" customWidth="1"/>
    <col min="6" max="6" width="25.42578125" customWidth="1"/>
  </cols>
  <sheetData>
    <row r="1" spans="1:6" ht="15.75" x14ac:dyDescent="0.25">
      <c r="A1" s="17" t="s">
        <v>21</v>
      </c>
      <c r="B1" s="17"/>
      <c r="C1" s="17"/>
      <c r="D1" s="17"/>
      <c r="E1" s="17"/>
      <c r="F1" s="17"/>
    </row>
    <row r="2" spans="1:6" ht="15.75" x14ac:dyDescent="0.25">
      <c r="A2" s="1"/>
      <c r="B2" s="1"/>
      <c r="C2" s="1"/>
      <c r="D2" s="1"/>
      <c r="E2" s="1"/>
      <c r="F2" s="2" t="s">
        <v>0</v>
      </c>
    </row>
    <row r="3" spans="1:6" ht="63" x14ac:dyDescent="0.25">
      <c r="A3" s="3" t="s">
        <v>1</v>
      </c>
      <c r="B3" s="3" t="s">
        <v>12</v>
      </c>
      <c r="C3" s="3" t="s">
        <v>19</v>
      </c>
      <c r="D3" s="3" t="s">
        <v>16</v>
      </c>
      <c r="E3" s="13" t="s">
        <v>22</v>
      </c>
      <c r="F3" s="13" t="s">
        <v>20</v>
      </c>
    </row>
    <row r="4" spans="1:6" ht="15.75" x14ac:dyDescent="0.25">
      <c r="A4" s="4" t="s">
        <v>2</v>
      </c>
      <c r="B4" s="6">
        <f>B8+B9+B7</f>
        <v>649916.9</v>
      </c>
      <c r="C4" s="5">
        <v>553652.69999999995</v>
      </c>
      <c r="D4" s="5">
        <f>D8+D9+D7</f>
        <v>1621752.6</v>
      </c>
      <c r="E4" s="5">
        <f t="shared" ref="E4:F4" si="0">E8+E9+E7</f>
        <v>1149916.8999999999</v>
      </c>
      <c r="F4" s="5">
        <f t="shared" si="0"/>
        <v>542638.80000000005</v>
      </c>
    </row>
    <row r="5" spans="1:6" ht="15.75" x14ac:dyDescent="0.25">
      <c r="A5" s="4" t="s">
        <v>3</v>
      </c>
      <c r="B5" s="7"/>
      <c r="C5" s="7"/>
      <c r="D5" s="7"/>
      <c r="E5" s="7"/>
      <c r="F5" s="7"/>
    </row>
    <row r="6" spans="1:6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5</v>
      </c>
    </row>
    <row r="7" spans="1:6" ht="15.75" x14ac:dyDescent="0.25">
      <c r="A7" s="8" t="s">
        <v>6</v>
      </c>
      <c r="B7" s="7">
        <v>164000</v>
      </c>
      <c r="C7" s="7">
        <v>164000</v>
      </c>
      <c r="D7" s="7">
        <v>131200</v>
      </c>
      <c r="E7" s="7">
        <v>164000</v>
      </c>
      <c r="F7" s="7">
        <v>384000</v>
      </c>
    </row>
    <row r="8" spans="1:6" ht="31.5" x14ac:dyDescent="0.25">
      <c r="A8" s="8" t="s">
        <v>7</v>
      </c>
      <c r="B8" s="7">
        <v>220000</v>
      </c>
      <c r="C8" s="7">
        <v>220000</v>
      </c>
      <c r="D8" s="7">
        <v>1052800</v>
      </c>
      <c r="E8" s="7">
        <v>720000</v>
      </c>
      <c r="F8" s="7">
        <v>0</v>
      </c>
    </row>
    <row r="9" spans="1:6" ht="15.75" x14ac:dyDescent="0.25">
      <c r="A9" s="8" t="s">
        <v>8</v>
      </c>
      <c r="B9" s="7">
        <v>265916.90000000002</v>
      </c>
      <c r="C9" s="7">
        <v>169652.7</v>
      </c>
      <c r="D9" s="7">
        <v>437752.6</v>
      </c>
      <c r="E9" s="7">
        <v>265916.90000000002</v>
      </c>
      <c r="F9" s="7">
        <v>158638.79999999999</v>
      </c>
    </row>
    <row r="10" spans="1:6" ht="15.75" x14ac:dyDescent="0.25">
      <c r="A10" s="4" t="s">
        <v>9</v>
      </c>
      <c r="B10" s="10" t="s">
        <v>10</v>
      </c>
      <c r="C10" s="10" t="s">
        <v>10</v>
      </c>
      <c r="D10" s="12">
        <v>1754552.6</v>
      </c>
      <c r="E10" s="9">
        <v>1369916.9</v>
      </c>
      <c r="F10" s="10" t="s">
        <v>10</v>
      </c>
    </row>
    <row r="11" spans="1:6" ht="15.75" x14ac:dyDescent="0.25">
      <c r="A11" s="11" t="s">
        <v>11</v>
      </c>
      <c r="B11" s="10">
        <v>17730.8</v>
      </c>
      <c r="C11" s="10">
        <v>6089.4</v>
      </c>
      <c r="D11" s="7">
        <v>80000</v>
      </c>
      <c r="E11" s="10">
        <v>60094</v>
      </c>
      <c r="F11" s="10">
        <v>8215.9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sqref="A1:XFD1048576"/>
    </sheetView>
  </sheetViews>
  <sheetFormatPr defaultRowHeight="15" x14ac:dyDescent="0.25"/>
  <cols>
    <col min="1" max="1" width="59.5703125" customWidth="1"/>
    <col min="2" max="2" width="19.85546875" bestFit="1" customWidth="1"/>
    <col min="3" max="3" width="19.85546875" customWidth="1"/>
    <col min="4" max="4" width="27.42578125" customWidth="1"/>
    <col min="5" max="5" width="23.28515625" customWidth="1"/>
    <col min="6" max="6" width="25.42578125" customWidth="1"/>
  </cols>
  <sheetData>
    <row r="1" spans="1:6" ht="15.75" x14ac:dyDescent="0.25">
      <c r="A1" s="17" t="s">
        <v>17</v>
      </c>
      <c r="B1" s="17"/>
      <c r="C1" s="17"/>
      <c r="D1" s="17"/>
      <c r="E1" s="17"/>
      <c r="F1" s="17"/>
    </row>
    <row r="2" spans="1:6" ht="15.75" x14ac:dyDescent="0.25">
      <c r="A2" s="1"/>
      <c r="B2" s="1"/>
      <c r="C2" s="1"/>
      <c r="D2" s="1"/>
      <c r="E2" s="1"/>
      <c r="F2" s="2" t="s">
        <v>0</v>
      </c>
    </row>
    <row r="3" spans="1:6" ht="63" x14ac:dyDescent="0.25">
      <c r="A3" s="3" t="s">
        <v>1</v>
      </c>
      <c r="B3" s="3" t="s">
        <v>12</v>
      </c>
      <c r="C3" s="3" t="s">
        <v>13</v>
      </c>
      <c r="D3" s="3" t="s">
        <v>16</v>
      </c>
      <c r="E3" s="13" t="s">
        <v>18</v>
      </c>
      <c r="F3" s="13" t="s">
        <v>19</v>
      </c>
    </row>
    <row r="4" spans="1:6" ht="15.75" x14ac:dyDescent="0.25">
      <c r="A4" s="4" t="s">
        <v>2</v>
      </c>
      <c r="B4" s="6">
        <f>B8+B9+B7</f>
        <v>649916.9</v>
      </c>
      <c r="C4" s="5">
        <f t="shared" ref="C4" si="0">C8+C9+C7</f>
        <v>580628.75</v>
      </c>
      <c r="D4" s="5">
        <f>D8+D9+D7</f>
        <v>1621752.6</v>
      </c>
      <c r="E4" s="5">
        <f t="shared" ref="E4:F4" si="1">E8+E9+E7</f>
        <v>1158416.8999999999</v>
      </c>
      <c r="F4" s="5">
        <f t="shared" si="1"/>
        <v>553652.69999999995</v>
      </c>
    </row>
    <row r="5" spans="1:6" ht="15.75" x14ac:dyDescent="0.25">
      <c r="A5" s="4" t="s">
        <v>3</v>
      </c>
      <c r="B5" s="7"/>
      <c r="C5" s="7"/>
      <c r="D5" s="7"/>
      <c r="E5" s="7"/>
      <c r="F5" s="7"/>
    </row>
    <row r="6" spans="1:6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5</v>
      </c>
    </row>
    <row r="7" spans="1:6" ht="15.75" x14ac:dyDescent="0.25">
      <c r="A7" s="8" t="s">
        <v>6</v>
      </c>
      <c r="B7" s="7">
        <v>164000</v>
      </c>
      <c r="C7" s="7">
        <v>164000</v>
      </c>
      <c r="D7" s="7">
        <v>131200</v>
      </c>
      <c r="E7" s="7">
        <f>131200</f>
        <v>131200</v>
      </c>
      <c r="F7" s="7">
        <v>164000</v>
      </c>
    </row>
    <row r="8" spans="1:6" ht="31.5" x14ac:dyDescent="0.25">
      <c r="A8" s="8" t="s">
        <v>7</v>
      </c>
      <c r="B8" s="7">
        <v>220000</v>
      </c>
      <c r="C8" s="7">
        <v>220000</v>
      </c>
      <c r="D8" s="7">
        <v>1052800</v>
      </c>
      <c r="E8" s="7">
        <v>652800</v>
      </c>
      <c r="F8" s="7">
        <v>220000</v>
      </c>
    </row>
    <row r="9" spans="1:6" ht="15.75" x14ac:dyDescent="0.25">
      <c r="A9" s="8" t="s">
        <v>8</v>
      </c>
      <c r="B9" s="7">
        <v>265916.90000000002</v>
      </c>
      <c r="C9" s="7">
        <v>196628.75</v>
      </c>
      <c r="D9" s="7">
        <v>437752.6</v>
      </c>
      <c r="E9" s="7">
        <v>374416.9</v>
      </c>
      <c r="F9" s="7">
        <v>169652.7</v>
      </c>
    </row>
    <row r="10" spans="1:6" ht="15.75" x14ac:dyDescent="0.25">
      <c r="A10" s="4" t="s">
        <v>9</v>
      </c>
      <c r="B10" s="10" t="s">
        <v>10</v>
      </c>
      <c r="C10" s="10" t="s">
        <v>10</v>
      </c>
      <c r="D10" s="12">
        <v>1754552.6</v>
      </c>
      <c r="E10" s="9">
        <v>1472216.9</v>
      </c>
      <c r="F10" s="10" t="s">
        <v>10</v>
      </c>
    </row>
    <row r="11" spans="1:6" ht="15.75" x14ac:dyDescent="0.25">
      <c r="A11" s="11" t="s">
        <v>11</v>
      </c>
      <c r="B11" s="10">
        <v>17730.8</v>
      </c>
      <c r="C11" s="10">
        <v>2595.9499999999998</v>
      </c>
      <c r="D11" s="7">
        <v>80000</v>
      </c>
      <c r="E11" s="10">
        <v>56447.9</v>
      </c>
      <c r="F11" s="10">
        <v>6089.4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C7" sqref="C7"/>
    </sheetView>
  </sheetViews>
  <sheetFormatPr defaultRowHeight="15" x14ac:dyDescent="0.25"/>
  <cols>
    <col min="1" max="1" width="59.5703125" customWidth="1"/>
    <col min="2" max="2" width="19.85546875" bestFit="1" customWidth="1"/>
    <col min="3" max="3" width="27.42578125" customWidth="1"/>
    <col min="4" max="4" width="23.28515625" customWidth="1"/>
    <col min="5" max="5" width="25.42578125" customWidth="1"/>
  </cols>
  <sheetData>
    <row r="1" spans="1:5" ht="15.75" x14ac:dyDescent="0.25">
      <c r="A1" s="17" t="s">
        <v>14</v>
      </c>
      <c r="B1" s="17"/>
      <c r="C1" s="17"/>
      <c r="D1" s="17"/>
      <c r="E1" s="17"/>
    </row>
    <row r="2" spans="1:5" ht="15.75" x14ac:dyDescent="0.25">
      <c r="A2" s="1"/>
      <c r="B2" s="1"/>
      <c r="C2" s="1"/>
      <c r="D2" s="1"/>
      <c r="E2" s="2" t="s">
        <v>0</v>
      </c>
    </row>
    <row r="3" spans="1:5" ht="63" x14ac:dyDescent="0.25">
      <c r="A3" s="3" t="s">
        <v>1</v>
      </c>
      <c r="B3" s="3" t="s">
        <v>12</v>
      </c>
      <c r="C3" s="3" t="s">
        <v>16</v>
      </c>
      <c r="D3" s="3" t="s">
        <v>15</v>
      </c>
      <c r="E3" s="3" t="s">
        <v>13</v>
      </c>
    </row>
    <row r="4" spans="1:5" ht="15.75" x14ac:dyDescent="0.25">
      <c r="A4" s="4" t="s">
        <v>2</v>
      </c>
      <c r="B4" s="6">
        <f>B8+B9+B7</f>
        <v>649916.9</v>
      </c>
      <c r="C4" s="5">
        <f>C8+C9+C7</f>
        <v>1621752.6</v>
      </c>
      <c r="D4" s="5">
        <f t="shared" ref="D4:E4" si="0">D8+D9+D7</f>
        <v>1119416.8999999999</v>
      </c>
      <c r="E4" s="5">
        <f t="shared" si="0"/>
        <v>580628.75</v>
      </c>
    </row>
    <row r="5" spans="1:5" ht="15.75" x14ac:dyDescent="0.25">
      <c r="A5" s="4" t="s">
        <v>3</v>
      </c>
      <c r="B5" s="7"/>
      <c r="C5" s="7"/>
      <c r="D5" s="7"/>
      <c r="E5" s="7"/>
    </row>
    <row r="6" spans="1:5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</row>
    <row r="7" spans="1:5" ht="15.75" x14ac:dyDescent="0.25">
      <c r="A7" s="8" t="s">
        <v>6</v>
      </c>
      <c r="B7" s="7">
        <v>164000</v>
      </c>
      <c r="C7" s="7">
        <v>131200</v>
      </c>
      <c r="D7" s="7">
        <v>131200</v>
      </c>
      <c r="E7" s="7">
        <v>164000</v>
      </c>
    </row>
    <row r="8" spans="1:5" ht="31.5" x14ac:dyDescent="0.25">
      <c r="A8" s="8" t="s">
        <v>7</v>
      </c>
      <c r="B8" s="7">
        <v>220000</v>
      </c>
      <c r="C8" s="7">
        <v>1052800</v>
      </c>
      <c r="D8" s="7">
        <v>652800</v>
      </c>
      <c r="E8" s="7">
        <v>220000</v>
      </c>
    </row>
    <row r="9" spans="1:5" ht="15.75" x14ac:dyDescent="0.25">
      <c r="A9" s="8" t="s">
        <v>8</v>
      </c>
      <c r="B9" s="7">
        <v>265916.90000000002</v>
      </c>
      <c r="C9" s="7">
        <v>437752.6</v>
      </c>
      <c r="D9" s="7">
        <v>335416.90000000002</v>
      </c>
      <c r="E9" s="7">
        <v>196628.75</v>
      </c>
    </row>
    <row r="10" spans="1:5" ht="15.75" x14ac:dyDescent="0.25">
      <c r="A10" s="4" t="s">
        <v>9</v>
      </c>
      <c r="B10" s="10" t="s">
        <v>10</v>
      </c>
      <c r="C10" s="12">
        <v>1754552.6</v>
      </c>
      <c r="D10" s="9">
        <v>1252216.8999999999</v>
      </c>
      <c r="E10" s="10" t="s">
        <v>10</v>
      </c>
    </row>
    <row r="11" spans="1:5" ht="15.75" x14ac:dyDescent="0.25">
      <c r="A11" s="11" t="s">
        <v>11</v>
      </c>
      <c r="B11" s="10">
        <v>17730.8</v>
      </c>
      <c r="C11" s="7">
        <v>80000</v>
      </c>
      <c r="D11" s="10">
        <v>80000</v>
      </c>
      <c r="E11" s="10">
        <v>2595.9499999999998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01.04.2024</vt:lpstr>
      <vt:lpstr>01.01.2024</vt:lpstr>
      <vt:lpstr>01.10.2023</vt:lpstr>
      <vt:lpstr>01.07.2023</vt:lpstr>
      <vt:lpstr>01.04.2023</vt:lpstr>
      <vt:lpstr>01.01.2023</vt:lpstr>
      <vt:lpstr>01.10.2022</vt:lpstr>
      <vt:lpstr>01.07.2022</vt:lpstr>
      <vt:lpstr>01.04.2022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Монахова И.В.</dc:creator>
  <cp:lastModifiedBy>Путилова Т.С.</cp:lastModifiedBy>
  <dcterms:created xsi:type="dcterms:W3CDTF">2019-04-03T14:26:13Z</dcterms:created>
  <dcterms:modified xsi:type="dcterms:W3CDTF">2024-04-15T07:23:14Z</dcterms:modified>
</cp:coreProperties>
</file>